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財政係\県照会・回答\財政状況資料集（H22-）\H30（29年度決算）\05HP掲載（2回目）\"/>
    </mc:Choice>
  </mc:AlternateContent>
  <bookViews>
    <workbookView xWindow="0" yWindow="0" windowWidth="20490" windowHeight="8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W35" i="10"/>
  <c r="BW36" i="10" s="1"/>
  <c r="BW37" i="10" s="1"/>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<sst xmlns="http://schemas.openxmlformats.org/spreadsheetml/2006/main" count="1124" uniqueCount="588">
  <si>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</si>
  <si>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</si>
  <si>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</si>
  <si>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</si>
  <si>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</si>
  <si>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</si>
  <si>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</si>
  <si>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</si>
  <si>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</si>
  <si>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</si>
  <si>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</si>
  <si>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</si>
  <si>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</si>
  <si>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</si>
  <si>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</si>
  <si>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</si>
  <si>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</si>
  <si>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</si>
  <si>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</si>
  <si>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</si>
  <si>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</si>
  <si>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</si>
  <si>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</si>
  <si>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</si>
  <si>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</si>
  <si>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</si>
  <si>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</si>
  <si>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</si>
  <si>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</si>
  <si>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</si>
  <si>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</si>
  <si>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</si>
  <si>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</si>
  <si>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</si>
  <si>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</si>
  <si>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</si>
  <si>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</si>
  <si>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</si>
  <si>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</si>
  <si>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</si>
  <si>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</si>
  <si>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</si>
  <si>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</si>
  <si>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</si>
  <si>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</si>
  <si>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</si>
  <si>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</si>
  <si>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</si>
  <si>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</si>
  <si>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</si>
  <si>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</si>
  <si>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</si>
  <si>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</si>
  <si>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</si>
  <si>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</si>
  <si>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</si>
  <si>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</si>
  <si>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</si>
  <si>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</si>
  <si>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</si>
  <si>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</si>
  <si>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</si>
  <si>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</si>
  <si>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</si>
  <si>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</si>
  <si>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</si>
  <si>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</si>
  <si>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</si>
  <si>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</si>
  <si>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</si>
  <si>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</si>
  <si>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</si>
  <si>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</si>
  <si>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</si>
  <si>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</si>
  <si>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</si>
  <si>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</si>
  <si>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</si>
  <si>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</si>
  <si>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</si>
  <si>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</si>
  <si>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</si>
  <si>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</si>
  <si>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</si>
  <si>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</si>
  <si>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</si>
  <si>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</si>
  <si>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</si>
  <si>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</si>
  <si>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</si>
  <si>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</si>
  <si>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</si>
  <si>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</si>
  <si>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</si>
  <si>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</si>
  <si>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</si>
  <si>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</si>
  <si>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</si>
  <si>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</si>
  <si>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</si>
  <si>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</si>
  <si>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</si>
  <si>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</si>
  <si>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</si>
  <si>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</si>
  <si>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</si>
  <si>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</si>
  <si>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</si>
  <si>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</si>
  <si>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</si>
  <si>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</si>
  <si>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</si>
  <si>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</si>
  <si>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</si>
  <si>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</si>
  <si>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</si>
  <si>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</si>
  <si>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</si>
  <si>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</si>
  <si>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</si>
  <si>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</si>
  <si>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</si>
  <si>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</si>
  <si>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</si>
  <si>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</si>
  <si>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</si>
  <si>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</si>
  <si>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</si>
  <si>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</si>
  <si>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</si>
  <si>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</si>
  <si>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</si>
  <si>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</si>
  <si>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</si>
  <si>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</si>
  <si>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</si>
  <si>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</si>
  <si>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</si>
  <si>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</si>
  <si>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</si>
  <si>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</si>
  <si>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</si>
  <si>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</si>
  <si>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</si>
  <si>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</si>
  <si>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</si>
  <si>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</si>
  <si>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</si>
  <si>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</si>
  <si>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</si>
  <si>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</si>
  <si>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</si>
  <si>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</si>
  <si>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</si>
  <si>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</si>
  <si>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</si>
  <si>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</si>
  <si>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</si>
  <si>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</si>
  <si>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</si>
  <si>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</si>
  <si>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</si>
  <si>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</si>
  <si>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</si>
  <si>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</si>
  <si>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</si>
  <si>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</si>
  <si>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</si>
  <si>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</si>
  <si>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</si>
  <si>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</si>
  <si>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</si>
  <si>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</si>
  <si>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</si>
  <si>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</si>
  <si>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</si>
  <si>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</si>
  <si>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</si>
  <si>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</si>
  <si>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</si>
  <si>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</si>
  <si>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</si>
  <si>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</si>
  <si>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</si>
  <si>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</si>
  <si>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</si>
  <si>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</si>
  <si>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</si>
  <si>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</si>
  <si>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</si>
  <si>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</si>
  <si>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</si>
  <si>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</si>
  <si>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</si>
  <si>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</si>
  <si>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</si>
  <si>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</si>
  <si>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</si>
  <si>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</si>
  <si>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</si>
  <si>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</si>
  <si>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</si>
  <si>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</si>
  <si>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</si>
  <si>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</si>
  <si>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</si>
  <si>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</si>
  <si>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</si>
  <si>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神奈川県葉山町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</si>
  <si>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</si>
  <si>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</si>
  <si>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</si>
  <si>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</si>
  <si>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</si>
  <si>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</si>
  <si>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</si>
  <si>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</si>
  <si>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</si>
  <si>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</si>
  <si>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</si>
  <si>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</si>
  <si>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</si>
  <si>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</si>
  <si>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</si>
  <si>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</si>
  <si>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</si>
  <si>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</si>
  <si>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</si>
  <si>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</si>
  <si>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</si>
  <si>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</si>
  <si>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</si>
  <si>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</si>
  <si>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</si>
  <si>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</si>
  <si>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</si>
  <si>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</si>
  <si>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</si>
  <si>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</si>
  <si>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</si>
  <si>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</si>
  <si>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</si>
  <si>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</si>
  <si>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</si>
  <si>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</si>
  <si>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</si>
  <si>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</si>
  <si>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</si>
  <si>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</si>
  <si>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</si>
  <si>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</si>
  <si>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</si>
  <si>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</si>
  <si>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</si>
  <si>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</si>
  <si>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</si>
  <si>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</si>
  <si>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</si>
  <si>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</si>
  <si>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</si>
  <si>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</si>
  <si>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</si>
  <si>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</si>
  <si>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</si>
  <si>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</si>
  <si>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</si>
  <si>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</si>
  <si>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</si>
  <si>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</si>
  <si>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</si>
  <si>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</si>
  <si>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</si>
  <si>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</si>
  <si>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</si>
  <si>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</si>
  <si>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</si>
  <si>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</si>
  <si>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</si>
  <si>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</si>
  <si>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</si>
  <si>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</si>
  <si>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</si>
  <si>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</si>
  <si>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</si>
  <si>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</si>
  <si>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</si>
  <si>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</si>
  <si>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</si>
  <si>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</si>
  <si>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</si>
  <si>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</si>
  <si>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</si>
  <si>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</si>
  <si>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</si>
  <si>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</si>
  <si>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</si>
  <si>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</si>
  <si>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</si>
  <si>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</si>
  <si>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</si>
  <si>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</si>
  <si>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</si>
  <si>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</si>
  <si>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</si>
  <si>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</si>
  <si>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</si>
  <si>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</si>
  <si>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</si>
  <si>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</si>
  <si>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</si>
  <si>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</si>
  <si>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</si>
  <si>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</si>
  <si>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</si>
  <si>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</si>
  <si>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</si>
  <si>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</si>
  <si>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</si>
  <si>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</si>
  <si>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</si>
  <si>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</si>
  <si>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</si>
  <si>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</si>
  <si>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</si>
  <si>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</si>
  <si>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</si>
  <si>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</si>
  <si>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</si>
  <si>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</si>
  <si>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</si>
  <si>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</si>
  <si>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</si>
  <si>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</si>
  <si>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</si>
  <si>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</si>
  <si>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</si>
  <si>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</si>
  <si>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</si>
  <si>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</si>
  <si>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</si>
  <si>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</si>
  <si>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</si>
  <si>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</si>
  <si>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</si>
  <si>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</si>
  <si>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</si>
  <si>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</si>
  <si>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</si>
  <si>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</si>
  <si>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</si>
  <si>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</si>
  <si>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</si>
  <si>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</si>
  <si>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</si>
  <si>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</si>
  <si>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</si>
  <si>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</si>
  <si>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</si>
  <si>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神奈川県葉山町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</si>
  <si>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</si>
  <si>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</si>
  <si>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</si>
  <si>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</si>
  <si>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</si>
  <si>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</si>
  <si>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</si>
  <si>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</si>
  <si>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</si>
  <si>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</si>
  <si>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</si>
  <si>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</si>
  <si>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</si>
  <si>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</si>
  <si>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</si>
  <si>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</si>
  <si>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</si>
  <si>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</si>
  <si>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</si>
  <si>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</si>
  <si>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</si>
  <si>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</si>
  <si>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</si>
  <si>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</si>
  <si>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</si>
  <si>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</si>
  <si>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</si>
  <si>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</si>
  <si>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</si>
  <si>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</si>
  <si>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</si>
  <si>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</si>
  <si>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</si>
  <si>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</si>
  <si>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</si>
  <si>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</si>
  <si>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</si>
  <si>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</si>
  <si>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</si>
  <si>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</si>
  <si>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</si>
  <si>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</si>
  <si>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</si>
  <si>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</si>
  <si>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</si>
  <si>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</si>
  <si>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</si>
  <si>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</si>
  <si>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</si>
  <si>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</si>
  <si>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</si>
  <si>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</si>
  <si>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</si>
  <si>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</si>
  <si>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</si>
  <si>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</si>
  <si>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</si>
  <si>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</si>
  <si>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</si>
  <si>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</si>
  <si>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</si>
  <si>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</si>
  <si>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</si>
  <si>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</si>
  <si>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</si>
  <si>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</si>
  <si>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</si>
  <si>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</si>
  <si>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</si>
  <si>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</si>
  <si>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</si>
  <si>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</si>
  <si>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</si>
  <si>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</si>
  <si>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</si>
  <si>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</si>
  <si>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</si>
  <si>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</si>
  <si>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</si>
  <si>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</si>
  <si>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</si>
  <si>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</si>
  <si>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</si>
  <si>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</si>
  <si>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</si>
  <si>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</si>
  <si>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</si>
  <si>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</si>
  <si>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</si>
  <si>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</si>
  <si>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</si>
  <si>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</si>
  <si>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</si>
  <si>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</si>
  <si>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</si>
  <si>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</si>
  <si>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</si>
  <si>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</si>
  <si>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</si>
  <si>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</si>
  <si>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</si>
  <si>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</si>
  <si>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</si>
  <si>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</si>
  <si>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</si>
  <si>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</si>
  <si>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</si>
  <si>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</si>
  <si>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</si>
  <si>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</si>
  <si>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</si>
  <si>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</si>
  <si>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</si>
  <si>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</si>
  <si>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</si>
  <si>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</si>
  <si>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</si>
  <si>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</si>
  <si>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</si>
  <si>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</si>
  <si>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</si>
  <si>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</si>
  <si>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</si>
  <si>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</si>
  <si>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</si>
  <si>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</si>
  <si>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</si>
  <si>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</si>
  <si>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</si>
  <si>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</si>
  <si>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</si>
  <si>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</si>
  <si>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</si>
  <si>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</si>
  <si>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</si>
  <si>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</si>
  <si>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</si>
  <si>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</si>
  <si>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</si>
  <si>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</si>
  <si>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</si>
  <si>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</si>
  <si>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</si>
  <si>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</si>
  <si>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</si>
  <si>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</si>
  <si>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</si>
  <si>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</si>
  <si>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</si>
  <si>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</si>
  <si>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</si>
  <si>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</si>
  <si>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</si>
  <si>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</si>
  <si>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</si>
  <si>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</si>
  <si>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</si>
  <si>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</si>
  <si>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</si>
  <si>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</si>
  <si>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</si>
  <si>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</si>
  <si>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</si>
  <si>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</si>
  <si>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</si>
  <si>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</si>
  <si>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</si>
  <si>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</si>
  <si>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</si>
  <si>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</si>
  <si>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</si>
  <si>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</si>
  <si>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</si>
  <si>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</si>
  <si>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</si>
  <si>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</si>
  <si>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</si>
  <si>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</si>
  <si>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</si>
  <si>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</si>
  <si>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</si>
  <si>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</si>
  <si>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</si>
  <si>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</si>
  <si>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</si>
  <si>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</si>
  <si>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</si>
  <si>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</si>
  <si>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</si>
  <si>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1.16</t>
  </si>
  <si>
    <t>▲ 0.21</t>
  </si>
  <si>
    <t>▲ 0.29</t>
  </si>
  <si>
    <t>一般会計</t>
  </si>
  <si>
    <t>国民健康保険特別会計</t>
  </si>
  <si>
    <t>介護保険特別会計</t>
  </si>
  <si>
    <t>後期高齢者医療特別会計</t>
  </si>
  <si>
    <t>下水道事業特別会計</t>
  </si>
  <si>
    <t>その他会計（赤字）</t>
  </si>
  <si>
    <t>その他会計（黒字）</t>
  </si>
  <si>
    <t>公共公益施設整備基金</t>
    <rPh sb="0" eb="2">
      <t>コウキョウ</t>
    </rPh>
    <rPh sb="2" eb="4">
      <t>コウエキ</t>
    </rPh>
    <rPh sb="4" eb="6">
      <t>シセツ</t>
    </rPh>
    <rPh sb="6" eb="8">
      <t>セイビ</t>
    </rPh>
    <rPh sb="8" eb="10">
      <t>キキン</t>
    </rPh>
    <phoneticPr fontId="11"/>
  </si>
  <si>
    <t>ふるさと葉山みどり基金</t>
    <rPh sb="4" eb="6">
      <t>ハヤマ</t>
    </rPh>
    <rPh sb="9" eb="11">
      <t>キキン</t>
    </rPh>
    <phoneticPr fontId="11"/>
  </si>
  <si>
    <t>葉山町教育基金</t>
    <rPh sb="0" eb="3">
      <t>ハヤママチ</t>
    </rPh>
    <rPh sb="3" eb="5">
      <t>キョウイク</t>
    </rPh>
    <rPh sb="5" eb="7">
      <t>キキン</t>
    </rPh>
    <phoneticPr fontId="11"/>
  </si>
  <si>
    <t>葉山町土地開発公社</t>
    <rPh sb="0" eb="3">
      <t>ハヤママチ</t>
    </rPh>
    <rPh sb="3" eb="5">
      <t>トチ</t>
    </rPh>
    <rPh sb="5" eb="7">
      <t>カイハツ</t>
    </rPh>
    <rPh sb="7" eb="9">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</si>
  <si>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</si>
  <si>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公益財団法人逗葉地域医療センター</t>
    <rPh sb="0" eb="2">
      <t>コウエキ</t>
    </rPh>
    <rPh sb="2" eb="4">
      <t>ザイダン</t>
    </rPh>
    <rPh sb="4" eb="6">
      <t>ホウジン</t>
    </rPh>
    <rPh sb="6" eb="8">
      <t>ズヨウ</t>
    </rPh>
    <rPh sb="8" eb="10">
      <t>チイキ</t>
    </rPh>
    <rPh sb="10" eb="12">
      <t>イリョウ</t>
    </rPh>
    <phoneticPr fontId="2"/>
  </si>
  <si>
    <t>○</t>
    <phoneticPr fontId="2"/>
  </si>
  <si>
    <t>-</t>
    <phoneticPr fontId="2"/>
  </si>
  <si>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</si>
  <si>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</si>
  <si>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</si>
  <si>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</si>
  <si>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</si>
  <si>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</si>
  <si>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</si>
  <si>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</si>
  <si>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</si>
  <si>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</si>
  <si>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</si>
  <si>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</si>
  <si>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</si>
  <si>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</si>
  <si>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</si>
  <si>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</si>
  <si>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</si>
  <si>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する財政支出（地方債償還残高や職員退職手当の負担見込額）を、充当可能財源（基金残高、都市計画税収、基準財政需要額算入額）が上回ることから、平成21年以降算出されない状況が続いている。
実質公債費比率は、算定上の分子を構成する一般会計元利償還金が過去に借り入れたものが償還完了となったこと、高額な新規借り入れがなかったことなどにより減少傾向にあることや、分母を構成する標準財政規模が増加傾向にあることから、減少傾向にある。</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</si>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</sst>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3A0F-4E7A-AAF8-005BA11046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8589</c:v>
                </c:pt>
                <c:pt idx="1">
                  <c:v>16391</c:v>
                </c:pt>
                <c:pt idx="2">
                  <c:v>12275</c:v>
                </c:pt>
                <c:pt idx="3">
                  <c:v>14563</c:v>
                </c:pt>
                <c:pt idx="4">
                  <c:v>15740</c:v>
                </c:pt>
              </c:numCache>
            </c:numRef>
          </c:val>
          <c:smooth val="0"/>
          <c:extLst>
            <c:ext xmlns:c16="http://schemas.microsoft.com/office/drawing/2014/chart" uri="{C3380CC4-5D6E-409C-BE32-E72D297353CC}">
              <c16:uniqueId val="{00000001-3A0F-4E7A-AAF8-005BA11046A5}"/>
            </c:ext>
          </c:extLst>
        </c:ser>
        <c:dLbls>
          <c:showLegendKey val="0"/>
          <c:showVal val="0"/>
          <c:showCatName val="0"/>
          <c:showSerName val="0"/>
          <c:showPercent val="0"/>
          <c:showBubbleSize val="0"/>
        </c:dLbls>
        <c:marker val="1"/>
        <c:smooth val="0"/>
        <c:axId val="458888112"/>
        <c:axId val="458899400"/>
      </c:lineChart>
      <c:catAx>
        <c:axId val="458888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899400"/>
        <c:crosses val="autoZero"/>
        <c:auto val="1"/>
        <c:lblAlgn val="ctr"/>
        <c:lblOffset val="100"/>
        <c:tickLblSkip val="1"/>
        <c:tickMarkSkip val="1"/>
        <c:noMultiLvlLbl val="0"/>
      </c:catAx>
      <c:valAx>
        <c:axId val="4588994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8888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6.69</c:v>
                </c:pt>
                <c:pt idx="1">
                  <c:v>7.87</c:v>
                </c:pt>
                <c:pt idx="2">
                  <c:v>8.91</c:v>
                </c:pt>
                <c:pt idx="3">
                  <c:v>9.0299999999999994</c:v>
                </c:pt>
                <c:pt idx="4">
                  <c:v>8.0299999999999994</c:v>
                </c:pt>
              </c:numCache>
            </c:numRef>
          </c:val>
          <c:extLst>
            <c:ext xmlns:c16="http://schemas.microsoft.com/office/drawing/2014/chart" uri="{C3380CC4-5D6E-409C-BE32-E72D297353CC}">
              <c16:uniqueId val="{00000000-C032-4671-AD28-1ACC91C4B2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12.91</c:v>
                </c:pt>
                <c:pt idx="1">
                  <c:v>13.54</c:v>
                </c:pt>
                <c:pt idx="2">
                  <c:v>13.03</c:v>
                </c:pt>
                <c:pt idx="3">
                  <c:v>12.87</c:v>
                </c:pt>
                <c:pt idx="4">
                  <c:v>13.23</c:v>
                </c:pt>
              </c:numCache>
            </c:numRef>
          </c:val>
          <c:extLst>
            <c:ext xmlns:c16="http://schemas.microsoft.com/office/drawing/2014/chart" uri="{C3380CC4-5D6E-409C-BE32-E72D297353CC}">
              <c16:uniqueId val="{00000001-C032-4671-AD28-1ACC91C4B22F}"/>
            </c:ext>
          </c:extLst>
        </c:ser>
        <c:dLbls>
          <c:showLegendKey val="0"/>
          <c:showVal val="0"/>
          <c:showCatName val="0"/>
          <c:showSerName val="0"/>
          <c:showPercent val="0"/>
          <c:showBubbleSize val="0"/>
        </c:dLbls>
        <c:gapWidth val="250"/>
        <c:overlap val="100"/>
        <c:axId val="465320720"/>
        <c:axId val="465321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-1.1599999999999999</c:v>
                </c:pt>
                <c:pt idx="1">
                  <c:v>1.73</c:v>
                </c:pt>
                <c:pt idx="2">
                  <c:v>0.86</c:v>
                </c:pt>
                <c:pt idx="3">
                  <c:v>-0.21</c:v>
                </c:pt>
                <c:pt idx="4">
                  <c:v>-0.28999999999999998</c:v>
                </c:pt>
              </c:numCache>
            </c:numRef>
          </c:val>
          <c:smooth val="0"/>
          <c:extLst>
            <c:ext xmlns:c16="http://schemas.microsoft.com/office/drawing/2014/chart" uri="{C3380CC4-5D6E-409C-BE32-E72D297353CC}">
              <c16:uniqueId val="{00000002-C032-4671-AD28-1ACC91C4B22F}"/>
            </c:ext>
          </c:extLst>
        </c:ser>
        <c:dLbls>
          <c:showLegendKey val="0"/>
          <c:showVal val="0"/>
          <c:showCatName val="0"/>
          <c:showSerName val="0"/>
          <c:showPercent val="0"/>
          <c:showBubbleSize val="0"/>
        </c:dLbls>
        <c:marker val="1"/>
        <c:smooth val="0"/>
        <c:axId val="465320720"/>
        <c:axId val="465321896"/>
      </c:lineChart>
      <c:catAx>
        <c:axId val="46532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5321896"/>
        <c:crosses val="autoZero"/>
        <c:auto val="1"/>
        <c:lblAlgn val="ctr"/>
        <c:lblOffset val="100"/>
        <c:tickLblSkip val="1"/>
        <c:tickMarkSkip val="1"/>
        <c:noMultiLvlLbl val="0"/>
      </c:catAx>
      <c:valAx>
        <c:axId val="465321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2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6D-40C4-93A0-11691E9823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6D-40C4-93A0-11691E9823F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6D-40C4-93A0-11691E9823F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6D-40C4-93A0-11691E9823F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46D-40C4-93A0-11691E9823F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0.67</c:v>
                </c:pt>
                <c:pt idx="2">
                  <c:v>#N/A</c:v>
                </c:pt>
                <c:pt idx="3">
                  <c:v>0.74</c:v>
                </c:pt>
                <c:pt idx="4">
                  <c:v>#N/A</c:v>
                </c:pt>
                <c:pt idx="5">
                  <c:v>0.64</c:v>
                </c:pt>
                <c:pt idx="6">
                  <c:v>#N/A</c:v>
                </c:pt>
                <c:pt idx="7">
                  <c:v>0.74</c:v>
                </c:pt>
                <c:pt idx="8">
                  <c:v>#N/A</c:v>
                </c:pt>
                <c:pt idx="9">
                  <c:v>0.71</c:v>
                </c:pt>
              </c:numCache>
            </c:numRef>
          </c:val>
          <c:extLst>
            <c:ext xmlns:c16="http://schemas.microsoft.com/office/drawing/2014/chart" uri="{C3380CC4-5D6E-409C-BE32-E72D297353CC}">
              <c16:uniqueId val="{00000005-D46D-40C4-93A0-11691E9823F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1</c:v>
                </c:pt>
                <c:pt idx="4">
                  <c:v>#N/A</c:v>
                </c:pt>
                <c:pt idx="5">
                  <c:v>0.89</c:v>
                </c:pt>
                <c:pt idx="6">
                  <c:v>#N/A</c:v>
                </c:pt>
                <c:pt idx="7">
                  <c:v>0.91</c:v>
                </c:pt>
                <c:pt idx="8">
                  <c:v>#N/A</c:v>
                </c:pt>
                <c:pt idx="9">
                  <c:v>0.86</c:v>
                </c:pt>
              </c:numCache>
            </c:numRef>
          </c:val>
          <c:extLst>
            <c:ext xmlns:c16="http://schemas.microsoft.com/office/drawing/2014/chart" uri="{C3380CC4-5D6E-409C-BE32-E72D297353CC}">
              <c16:uniqueId val="{00000006-D46D-40C4-93A0-11691E9823F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0.81</c:v>
                </c:pt>
                <c:pt idx="2">
                  <c:v>#N/A</c:v>
                </c:pt>
                <c:pt idx="3">
                  <c:v>1.55</c:v>
                </c:pt>
                <c:pt idx="4">
                  <c:v>#N/A</c:v>
                </c:pt>
                <c:pt idx="5">
                  <c:v>2.04</c:v>
                </c:pt>
                <c:pt idx="6">
                  <c:v>#N/A</c:v>
                </c:pt>
                <c:pt idx="7">
                  <c:v>2.42</c:v>
                </c:pt>
                <c:pt idx="8">
                  <c:v>#N/A</c:v>
                </c:pt>
                <c:pt idx="9">
                  <c:v>2.38</c:v>
                </c:pt>
              </c:numCache>
            </c:numRef>
          </c:val>
          <c:extLst>
            <c:ext xmlns:c16="http://schemas.microsoft.com/office/drawing/2014/chart" uri="{C3380CC4-5D6E-409C-BE32-E72D297353CC}">
              <c16:uniqueId val="{00000007-D46D-40C4-93A0-11691E9823F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3.54</c:v>
                </c:pt>
                <c:pt idx="2">
                  <c:v>#N/A</c:v>
                </c:pt>
                <c:pt idx="3">
                  <c:v>3.08</c:v>
                </c:pt>
                <c:pt idx="4">
                  <c:v>#N/A</c:v>
                </c:pt>
                <c:pt idx="5">
                  <c:v>2.4500000000000002</c:v>
                </c:pt>
                <c:pt idx="6">
                  <c:v>#N/A</c:v>
                </c:pt>
                <c:pt idx="7">
                  <c:v>1.72</c:v>
                </c:pt>
                <c:pt idx="8">
                  <c:v>#N/A</c:v>
                </c:pt>
                <c:pt idx="9">
                  <c:v>3.62</c:v>
                </c:pt>
              </c:numCache>
            </c:numRef>
          </c:val>
          <c:extLst>
            <c:ext xmlns:c16="http://schemas.microsoft.com/office/drawing/2014/chart" uri="{C3380CC4-5D6E-409C-BE32-E72D297353CC}">
              <c16:uniqueId val="{00000008-D46D-40C4-93A0-11691E9823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6.68</c:v>
                </c:pt>
                <c:pt idx="2">
                  <c:v>#N/A</c:v>
                </c:pt>
                <c:pt idx="3">
                  <c:v>7.87</c:v>
                </c:pt>
                <c:pt idx="4">
                  <c:v>#N/A</c:v>
                </c:pt>
                <c:pt idx="5">
                  <c:v>8.9</c:v>
                </c:pt>
                <c:pt idx="6">
                  <c:v>#N/A</c:v>
                </c:pt>
                <c:pt idx="7">
                  <c:v>9.02</c:v>
                </c:pt>
                <c:pt idx="8">
                  <c:v>#N/A</c:v>
                </c:pt>
                <c:pt idx="9">
                  <c:v>8.0299999999999994</c:v>
                </c:pt>
              </c:numCache>
            </c:numRef>
          </c:val>
          <c:extLst>
            <c:ext xmlns:c16="http://schemas.microsoft.com/office/drawing/2014/chart" uri="{C3380CC4-5D6E-409C-BE32-E72D297353CC}">
              <c16:uniqueId val="{00000009-D46D-40C4-93A0-11691E9823F8}"/>
            </c:ext>
          </c:extLst>
        </c:ser>
        <c:dLbls>
          <c:showLegendKey val="0"/>
          <c:showVal val="0"/>
          <c:showCatName val="0"/>
          <c:showSerName val="0"/>
          <c:showPercent val="0"/>
          <c:showBubbleSize val="0"/>
        </c:dLbls>
        <c:gapWidth val="150"/>
        <c:overlap val="100"/>
        <c:axId val="465321112"/>
        <c:axId val="465322288"/>
      </c:barChart>
      <c:catAx>
        <c:axId val="46532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322288"/>
        <c:crosses val="autoZero"/>
        <c:auto val="1"/>
        <c:lblAlgn val="ctr"/>
        <c:lblOffset val="100"/>
        <c:tickLblSkip val="1"/>
        <c:tickMarkSkip val="1"/>
        <c:noMultiLvlLbl val="0"/>
      </c:catAx>
      <c:valAx>
        <c:axId val="46532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21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1222</c:v>
                </c:pt>
                <c:pt idx="5">
                  <c:v>1273</c:v>
                </c:pt>
                <c:pt idx="8">
                  <c:v>1203</c:v>
                </c:pt>
                <c:pt idx="11">
                  <c:v>1220</c:v>
                </c:pt>
                <c:pt idx="14">
                  <c:v>1264</c:v>
                </c:pt>
              </c:numCache>
            </c:numRef>
          </c:val>
          <c:extLst>
            <c:ext xmlns:c16="http://schemas.microsoft.com/office/drawing/2014/chart" uri="{C3380CC4-5D6E-409C-BE32-E72D297353CC}">
              <c16:uniqueId val="{00000000-450D-4D9A-BE7E-95D69437D4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0D-4D9A-BE7E-95D69437D4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9</c:v>
                </c:pt>
                <c:pt idx="6">
                  <c:v>15</c:v>
                </c:pt>
                <c:pt idx="9">
                  <c:v>15</c:v>
                </c:pt>
                <c:pt idx="12">
                  <c:v>16</c:v>
                </c:pt>
              </c:numCache>
            </c:numRef>
          </c:val>
          <c:extLst>
            <c:ext xmlns:c16="http://schemas.microsoft.com/office/drawing/2014/chart" uri="{C3380CC4-5D6E-409C-BE32-E72D297353CC}">
              <c16:uniqueId val="{00000002-450D-4D9A-BE7E-95D69437D4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0D-4D9A-BE7E-95D69437D4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633</c:v>
                </c:pt>
                <c:pt idx="3">
                  <c:v>640</c:v>
                </c:pt>
                <c:pt idx="6">
                  <c:v>651</c:v>
                </c:pt>
                <c:pt idx="9">
                  <c:v>656</c:v>
                </c:pt>
                <c:pt idx="12">
                  <c:v>640</c:v>
                </c:pt>
              </c:numCache>
            </c:numRef>
          </c:val>
          <c:extLst>
            <c:ext xmlns:c16="http://schemas.microsoft.com/office/drawing/2014/chart" uri="{C3380CC4-5D6E-409C-BE32-E72D297353CC}">
              <c16:uniqueId val="{00000004-450D-4D9A-BE7E-95D69437D4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0D-4D9A-BE7E-95D69437D4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0D-4D9A-BE7E-95D69437D4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583</c:v>
                </c:pt>
                <c:pt idx="3">
                  <c:v>569</c:v>
                </c:pt>
                <c:pt idx="6">
                  <c:v>529</c:v>
                </c:pt>
                <c:pt idx="9">
                  <c:v>506</c:v>
                </c:pt>
                <c:pt idx="12">
                  <c:v>518</c:v>
                </c:pt>
              </c:numCache>
            </c:numRef>
          </c:val>
          <c:extLst>
            <c:ext xmlns:c16="http://schemas.microsoft.com/office/drawing/2014/chart" uri="{C3380CC4-5D6E-409C-BE32-E72D297353CC}">
              <c16:uniqueId val="{00000007-450D-4D9A-BE7E-95D69437D413}"/>
            </c:ext>
          </c:extLst>
        </c:ser>
        <c:dLbls>
          <c:showLegendKey val="0"/>
          <c:showVal val="0"/>
          <c:showCatName val="0"/>
          <c:showSerName val="0"/>
          <c:showPercent val="0"/>
          <c:showBubbleSize val="0"/>
        </c:dLbls>
        <c:gapWidth val="100"/>
        <c:overlap val="100"/>
        <c:axId val="465320328"/>
        <c:axId val="465322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c:v>
                </c:pt>
                <c:pt idx="2">
                  <c:v>#N/A</c:v>
                </c:pt>
                <c:pt idx="3">
                  <c:v>#N/A</c:v>
                </c:pt>
                <c:pt idx="4">
                  <c:v>-55</c:v>
                </c:pt>
                <c:pt idx="5">
                  <c:v>#N/A</c:v>
                </c:pt>
                <c:pt idx="6">
                  <c:v>#N/A</c:v>
                </c:pt>
                <c:pt idx="7">
                  <c:v>-8</c:v>
                </c:pt>
                <c:pt idx="8">
                  <c:v>#N/A</c:v>
                </c:pt>
                <c:pt idx="9">
                  <c:v>#N/A</c:v>
                </c:pt>
                <c:pt idx="10">
                  <c:v>-43</c:v>
                </c:pt>
                <c:pt idx="11">
                  <c:v>#N/A</c:v>
                </c:pt>
                <c:pt idx="12">
                  <c:v>#N/A</c:v>
                </c:pt>
                <c:pt idx="13">
                  <c:v>-90</c:v>
                </c:pt>
                <c:pt idx="14">
                  <c:v>#N/A</c:v>
                </c:pt>
              </c:numCache>
            </c:numRef>
          </c:val>
          <c:smooth val="0"/>
          <c:extLst>
            <c:ext xmlns:c16="http://schemas.microsoft.com/office/drawing/2014/chart" uri="{C3380CC4-5D6E-409C-BE32-E72D297353CC}">
              <c16:uniqueId val="{00000008-450D-4D9A-BE7E-95D69437D413}"/>
            </c:ext>
          </c:extLst>
        </c:ser>
        <c:dLbls>
          <c:showLegendKey val="0"/>
          <c:showVal val="0"/>
          <c:showCatName val="0"/>
          <c:showSerName val="0"/>
          <c:showPercent val="0"/>
          <c:showBubbleSize val="0"/>
        </c:dLbls>
        <c:marker val="1"/>
        <c:smooth val="0"/>
        <c:axId val="465320328"/>
        <c:axId val="465322680"/>
      </c:lineChart>
      <c:catAx>
        <c:axId val="46532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322680"/>
        <c:crosses val="autoZero"/>
        <c:auto val="1"/>
        <c:lblAlgn val="ctr"/>
        <c:lblOffset val="100"/>
        <c:tickLblSkip val="1"/>
        <c:tickMarkSkip val="1"/>
        <c:noMultiLvlLbl val="0"/>
      </c:catAx>
      <c:valAx>
        <c:axId val="465322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32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10257</c:v>
                </c:pt>
                <c:pt idx="5">
                  <c:v>10352</c:v>
                </c:pt>
                <c:pt idx="8">
                  <c:v>10496</c:v>
                </c:pt>
                <c:pt idx="11">
                  <c:v>10448</c:v>
                </c:pt>
                <c:pt idx="14">
                  <c:v>10308</c:v>
                </c:pt>
              </c:numCache>
            </c:numRef>
          </c:val>
          <c:extLst>
            <c:ext xmlns:c16="http://schemas.microsoft.com/office/drawing/2014/chart" uri="{C3380CC4-5D6E-409C-BE32-E72D297353CC}">
              <c16:uniqueId val="{00000000-CEFC-46A4-97F0-96C0CAFB6A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6779</c:v>
                </c:pt>
                <c:pt idx="5">
                  <c:v>6417</c:v>
                </c:pt>
                <c:pt idx="8">
                  <c:v>6136</c:v>
                </c:pt>
                <c:pt idx="11">
                  <c:v>5841</c:v>
                </c:pt>
                <c:pt idx="14">
                  <c:v>5581</c:v>
                </c:pt>
              </c:numCache>
            </c:numRef>
          </c:val>
          <c:extLst>
            <c:ext xmlns:c16="http://schemas.microsoft.com/office/drawing/2014/chart" uri="{C3380CC4-5D6E-409C-BE32-E72D297353CC}">
              <c16:uniqueId val="{00000001-CEFC-46A4-97F0-96C0CAFB6A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1884</c:v>
                </c:pt>
                <c:pt idx="5">
                  <c:v>2142</c:v>
                </c:pt>
                <c:pt idx="8">
                  <c:v>2155</c:v>
                </c:pt>
                <c:pt idx="11">
                  <c:v>2308</c:v>
                </c:pt>
                <c:pt idx="14">
                  <c:v>2408</c:v>
                </c:pt>
              </c:numCache>
            </c:numRef>
          </c:val>
          <c:extLst>
            <c:ext xmlns:c16="http://schemas.microsoft.com/office/drawing/2014/chart" uri="{C3380CC4-5D6E-409C-BE32-E72D297353CC}">
              <c16:uniqueId val="{00000002-CEFC-46A4-97F0-96C0CAFB6A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CEFC-46A4-97F0-96C0CAFB6A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FC-46A4-97F0-96C0CAFB6A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FC-46A4-97F0-96C0CAFB6A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2411</c:v>
                </c:pt>
                <c:pt idx="3">
                  <c:v>2255</c:v>
                </c:pt>
                <c:pt idx="6">
                  <c:v>2139</c:v>
                </c:pt>
                <c:pt idx="9">
                  <c:v>2064</c:v>
                </c:pt>
                <c:pt idx="12">
                  <c:v>1951</c:v>
                </c:pt>
              </c:numCache>
            </c:numRef>
          </c:val>
          <c:extLst>
            <c:ext xmlns:c16="http://schemas.microsoft.com/office/drawing/2014/chart" uri="{C3380CC4-5D6E-409C-BE32-E72D297353CC}">
              <c16:uniqueId val="{00000006-CEFC-46A4-97F0-96C0CAFB6A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EFC-46A4-97F0-96C0CAFB6A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8527</c:v>
                </c:pt>
                <c:pt idx="3">
                  <c:v>8192</c:v>
                </c:pt>
                <c:pt idx="6">
                  <c:v>7919</c:v>
                </c:pt>
                <c:pt idx="9">
                  <c:v>7642</c:v>
                </c:pt>
                <c:pt idx="12">
                  <c:v>7334</c:v>
                </c:pt>
              </c:numCache>
            </c:numRef>
          </c:val>
          <c:extLst>
            <c:ext xmlns:c16="http://schemas.microsoft.com/office/drawing/2014/chart" uri="{C3380CC4-5D6E-409C-BE32-E72D297353CC}">
              <c16:uniqueId val="{00000008-CEFC-46A4-97F0-96C0CAFB6A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139</c:v>
                </c:pt>
                <c:pt idx="6">
                  <c:v>188</c:v>
                </c:pt>
                <c:pt idx="9">
                  <c:v>173</c:v>
                </c:pt>
                <c:pt idx="12">
                  <c:v>159</c:v>
                </c:pt>
              </c:numCache>
            </c:numRef>
          </c:val>
          <c:extLst>
            <c:ext xmlns:c16="http://schemas.microsoft.com/office/drawing/2014/chart" uri="{C3380CC4-5D6E-409C-BE32-E72D297353CC}">
              <c16:uniqueId val="{00000009-CEFC-46A4-97F0-96C0CAFB6A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5527</c:v>
                </c:pt>
                <c:pt idx="3">
                  <c:v>5701</c:v>
                </c:pt>
                <c:pt idx="6">
                  <c:v>5695</c:v>
                </c:pt>
                <c:pt idx="9">
                  <c:v>5726</c:v>
                </c:pt>
                <c:pt idx="12">
                  <c:v>5751</c:v>
                </c:pt>
              </c:numCache>
            </c:numRef>
          </c:val>
          <c:extLst>
            <c:ext xmlns:c16="http://schemas.microsoft.com/office/drawing/2014/chart" uri="{C3380CC4-5D6E-409C-BE32-E72D297353CC}">
              <c16:uniqueId val="{0000000A-CEFC-46A4-97F0-96C0CAFB6A14}"/>
            </c:ext>
          </c:extLst>
        </c:ser>
        <c:dLbls>
          <c:showLegendKey val="0"/>
          <c:showVal val="0"/>
          <c:showCatName val="0"/>
          <c:showSerName val="0"/>
          <c:showPercent val="0"/>
          <c:showBubbleSize val="0"/>
        </c:dLbls>
        <c:gapWidth val="100"/>
        <c:overlap val="100"/>
        <c:axId val="470342776"/>
        <c:axId val="470340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FC-46A4-97F0-96C0CAFB6A14}"/>
            </c:ext>
          </c:extLst>
        </c:ser>
        <c:dLbls>
          <c:showLegendKey val="0"/>
          <c:showVal val="0"/>
          <c:showCatName val="0"/>
          <c:showSerName val="0"/>
          <c:showPercent val="0"/>
          <c:showBubbleSize val="0"/>
        </c:dLbls>
        <c:marker val="1"/>
        <c:smooth val="0"/>
        <c:axId val="470342776"/>
        <c:axId val="470340032"/>
      </c:lineChart>
      <c:catAx>
        <c:axId val="47034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340032"/>
        <c:crosses val="autoZero"/>
        <c:auto val="1"/>
        <c:lblAlgn val="ctr"/>
        <c:lblOffset val="100"/>
        <c:tickLblSkip val="1"/>
        <c:tickMarkSkip val="1"/>
        <c:noMultiLvlLbl val="0"/>
      </c:catAx>
      <c:valAx>
        <c:axId val="470340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34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886</c:v>
                </c:pt>
                <c:pt idx="1">
                  <c:v>869</c:v>
                </c:pt>
                <c:pt idx="2">
                  <c:v>907</c:v>
                </c:pt>
              </c:numCache>
            </c:numRef>
          </c:val>
          <c:extLst>
            <c:ext xmlns:c16="http://schemas.microsoft.com/office/drawing/2014/chart" uri="{C3380CC4-5D6E-409C-BE32-E72D297353CC}">
              <c16:uniqueId val="{00000000-395A-44EA-AC96-0BB1302152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95A-44EA-AC96-0BB1302152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779</c:v>
                </c:pt>
                <c:pt idx="1">
                  <c:v>950</c:v>
                </c:pt>
                <c:pt idx="2">
                  <c:v>1076</c:v>
                </c:pt>
              </c:numCache>
            </c:numRef>
          </c:val>
          <c:extLst>
            <c:ext xmlns:c16="http://schemas.microsoft.com/office/drawing/2014/chart" uri="{C3380CC4-5D6E-409C-BE32-E72D297353CC}">
              <c16:uniqueId val="{00000002-395A-44EA-AC96-0BB13021522A}"/>
            </c:ext>
          </c:extLst>
        </c:ser>
        <c:dLbls>
          <c:showLegendKey val="0"/>
          <c:showVal val="0"/>
          <c:showCatName val="0"/>
          <c:showSerName val="0"/>
          <c:showPercent val="0"/>
          <c:showBubbleSize val="0"/>
        </c:dLbls>
        <c:gapWidth val="120"/>
        <c:overlap val="100"/>
        <c:axId val="470341208"/>
        <c:axId val="470340816"/>
      </c:barChart>
      <c:catAx>
        <c:axId val="470341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340816"/>
        <c:crosses val="autoZero"/>
        <c:auto val="1"/>
        <c:lblAlgn val="ctr"/>
        <c:lblOffset val="100"/>
        <c:tickLblSkip val="1"/>
        <c:tickMarkSkip val="1"/>
        <c:noMultiLvlLbl val="0"/>
      </c:catAx>
      <c:valAx>
        <c:axId val="470340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341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{1B28B981-A82B-44FD-89D5-014FBBC79D08}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23E-41A8-8BA0-7CAD31A701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{219BC903-0FD2-47C6-AD89-7621B9626812}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3E-41A8-8BA0-7CAD31A701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{AA7DB705-D271-49E9-92D2-3799C81ED655}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3E-41A8-8BA0-7CAD31A701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{80C629FA-D6C4-44DF-A8FB-6DB070DD9090}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3E-41A8-8BA0-7CAD31A701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{ED57F5B9-6AA8-4C2F-BD73-D8804EF869BF}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3E-41A8-8BA0-7CAD31A701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{C234E5D2-251D-4DB3-B92C-57BDD574C409}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23E-41A8-8BA0-7CAD31A701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{843C4DDA-5E3E-41E2-8BEE-44AB243D3987}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23E-41A8-8BA0-7CAD31A701A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{44224781-DB65-45DD-A33A-A585B7E72CC8}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23E-41A8-8BA0-7CAD31A701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{DA032C2A-0B27-4B4E-865D-933286650745}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23E-41A8-8BA0-7CAD31A701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3E-41A8-8BA0-7CAD31A701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{0283D7C9-3BF1-4883-99BE-E11355006AEB}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23E-41A8-8BA0-7CAD31A701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{AA8B2E60-413C-4A17-AA74-AB6070FA23E6}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3E-41A8-8BA0-7CAD31A701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{ECFCFE12-B415-487D-BE4D-F7B4A1A48905}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3E-41A8-8BA0-7CAD31A701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{CCD98FA7-DCAF-492D-BBDC-5EA7D5B1E69D}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3E-41A8-8BA0-7CAD31A701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{801FE119-D06B-475D-99DF-F23136E483E7}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3E-41A8-8BA0-7CAD31A701A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{DE887272-22CB-42C7-87D6-ADA9213D6791}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23E-41A8-8BA0-7CAD31A701A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{85B54D3B-9A00-491D-9EB0-334C23744273}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23E-41A8-8BA0-7CAD31A701A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{606E839B-14D8-4D37-B8BE-E9ABD3C35C17}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23E-41A8-8BA0-7CAD31A701A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{72381ABA-5FEE-423F-83ED-64D00ADA8A03}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23E-41A8-8BA0-7CAD31A701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D23E-41A8-8BA0-7CAD31A701A3}"/>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{59FCB223-AE5C-46AE-BDE6-50D8D691B504}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965-4EE9-8147-C50F96C440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{2A7AEC38-E91C-4E63-ADEB-1AB450E67210}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65-4EE9-8147-C50F96C440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{B428DDB7-9AC8-4FD7-A0FE-48141E1EDA97}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65-4EE9-8147-C50F96C440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{EB841447-1C23-48A4-8679-9A4FE41D9870}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65-4EE9-8147-C50F96C440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{44EE04B3-997F-4747-BEAF-D70635C2ADEC}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65-4EE9-8147-C50F96C440C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{B2DB7971-7BBA-4988-B032-92C8F1EFCB8C}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965-4EE9-8147-C50F96C440C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{8A9135FB-2BC4-4657-9EDB-47E0C9AB3E29}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965-4EE9-8147-C50F96C440C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{3FF93DB1-9DE3-4779-B3FA-1E031D2F423F}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965-4EE9-8147-C50F96C440C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{402906F7-8B0D-47C1-AC04-1E9A777F8282}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965-4EE9-8147-C50F96C440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c:v>
                </c:pt>
                <c:pt idx="16">
                  <c:v>-0.3</c:v>
                </c:pt>
                <c:pt idx="24">
                  <c:v>-0.5</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65-4EE9-8147-C50F96C440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{DA452CB5-035A-4322-817A-4F9DD7DFFD24}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965-4EE9-8147-C50F96C440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{B6BFCB99-8713-47AC-8630-E968B550C033}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65-4EE9-8147-C50F96C440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{3BCC4C13-1EB3-4102-832C-183D80AB17AD}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65-4EE9-8147-C50F96C440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{A366153B-01C6-474D-BFED-E83E6BCCDD79}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65-4EE9-8147-C50F96C440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{6773A7BA-FF5F-4BA6-92C7-9C112CFDFD27}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65-4EE9-8147-C50F96C440C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{9AAFD3D7-3946-4EA1-A272-04EFB99D1CCC}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965-4EE9-8147-C50F96C440C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{09F7D4C0-DE89-4EDA-9DCB-AB8136B1E606}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965-4EE9-8147-C50F96C440C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{9F89FCB1-6DC8-444B-B657-A8301DBCA328}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965-4EE9-8147-C50F96C440C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{277CD111-F5CB-4B90-8865-A527DEAD6480}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965-4EE9-8147-C50F96C440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3965-4EE9-8147-C50F96C440C7}"/>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以降、元利償還金等を算入公債費が上回る状況（実質公債費比率の分子がマイナス）となっているのは、臨時財政対策債を発行可能額より低額で借入れているため、元利償還金等への計上額（実際の借入額ベースで算定）と算入公債費への計上額（発行可能額ベースで算定）に差額が生じることが主な要因であ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年度は臨時財政対策債の償還金が増えたことにより元利償還金が前年度比で増加となったものの、元利償還金等を算入公債費が上回る状況が続いている。</a:t>
          </a:r>
        </a:p>
        <a:p>
          <a:r>
            <a:rPr kumimoji="1" lang="ja-JP" altLang="en-US" sz="1300">
              <a:latin typeface="ＭＳ ゴシック" pitchFamily="49" charset="-128"/>
              <a:ea typeface="ＭＳ ゴシック" pitchFamily="49" charset="-128"/>
            </a:rPr>
            <a:t>　引き続き、計画的な町債の借入れ・償還に取り組み、財政健全化に努める。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年度以降、将来負担額を充当可能財源が上回るため将来負担比率が算定されない状況が続いている。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は、下水道事業特別会計が過去に借り入れた地方債の償還が進み、未償還残高が減少していること（公営企業債等繰入見込額の減少）や、退職者減などにより退職手当負担見込額が減少していることから、全体としては減少傾向にある。</a:t>
          </a:r>
        </a:p>
        <a:p>
          <a:r>
            <a:rPr kumimoji="1" lang="ja-JP" altLang="en-US" sz="1300">
              <a:latin typeface="ＭＳ ゴシック" pitchFamily="49" charset="-128"/>
              <a:ea typeface="ＭＳ ゴシック" pitchFamily="49" charset="-128"/>
            </a:rPr>
            <a:t>　一方で充当可能財源は、充当可能特定歳入（都市計画税収）が減少しているが、充当可能基金残高が増加していることや、下水道事業や公債費に対する基準財政需要額算入見込額に大きな変動がないことから、全体では横ばい傾向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将来負担額が減少傾向にあり、その充当可能財源は横ばい傾向であるため、将来負担比率が算定されない状況は、しばらく続くものと思われる。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神奈川県葉山町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公共公益施設整備基金の残高が増加（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億円）しているため、基金全体は増加（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会計年度間の財源の不均衡を調整、将来の財政需要に対する備えとして、当町の今後の予算編成の見通しや国・県補助制度の動向に注視しながら、必要な基金残高の確保を図る。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公共公益施設整備基金：教育施設、社会福祉施設、道路その他の公共公益施設の整備に必要な資金を積み立てる。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ふるさと葉山みどり基金：優れた自然環境を保全して緑豊かな郷土を残すのに必要な資金を積み立てる。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葉山町教育基金：教育の振興及び教育環境の充実を図るために必要となる資金を積み立てる。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老朽化が進む町有の公共公益施設について、公共施設総合管理計画に基づく維持補修には多額の資金が必要となることが見込まれるため、将来の維持補修費の財源として活用するべく積み立てを増やし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公共公益施設整備基金：今後は、公共公益施設の老朽化対策がより一層本格化し高額な維持補修費が必要となるため、必要な資金確保に努めていく。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ふるさと葉山みどり基金：今後の自然環境の保全の取り組みのための資金として活用するよう管理していく。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葉山町教育基金：教育の振興及び教育環境の充実を図るための資金として活用するよう管理していく。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会計年度間の財源の不均衡を調整及び不測の財政需要に備えるため決算剰余金を原資とした積み立てを行っているが、財政需要に充てるための取崩しよりも積み立て額が多かったため、基金残高は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財源の不均衡の調整及び不測の財政需要に備えるため、中期財政計画で定めている基準額（年度末残高５億円以上）の確保を図る。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減債基金を運用していない。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5" name="正方形/長方形 5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6" name="正方形/長方形 5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年である。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類似団体内平均</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年や神奈川県平均</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年よりも短期間となっており、債務償還能力は平均よりも高い状況である。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72" name="テキスト ボックス 7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74" name="テキスト ボックス 7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76" name="テキスト ボックス 7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8" name="テキスト ボックス 7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80" name="テキスト ボックス 7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82" name="直線コネクタ 8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8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86" name="直線コネクタ 8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8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88" name="フローチャート: 判断 8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9" name="テキスト ボックス 8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0" name="テキスト ボックス 8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1" name="テキスト ボックス 9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2" name="テキスト ボックス 9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3" name="テキスト ボックス 9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69215</xdr:rowOff>
    </xdr:from>
    <xdr:to>
      <xdr:col>76</xdr:col>
      <xdr:colOff>73025</xdr:colOff>
      <xdr:row>32</xdr:row>
      <xdr:rowOff>170815</xdr:rowOff>
    </xdr:to>
    <xdr:sp macro="" textlink="">
      <xdr:nvSpPr>
        <xdr:cNvPr id="94" name="楕円 93"/>
        <xdr:cNvSpPr/>
      </xdr:nvSpPr>
      <xdr:spPr>
        <a:xfrm>
          <a:off x="1474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47642</xdr:rowOff>
    </xdr:from>
    <xdr:ext cx="340478" cy="259045"/>
    <xdr:sp macro="" textlink="">
      <xdr:nvSpPr>
        <xdr:cNvPr id="95" name="債務償還可能年数該当値テキスト"/>
        <xdr:cNvSpPr txBox="1"/>
      </xdr:nvSpPr>
      <xdr:spPr>
        <a:xfrm>
          <a:off x="14846300" y="6305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指数は横ばいであるが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高齢化による社会保障関連経費や町有施設の老朽化・長寿命化対策経費による歳出の増大や、生産年齢人口の減少による町税収入の減少などの歳入の減少が見込まれることから、財政の健全性維持のため、町税収納体制の強化や効率的な行政運営に取り組んで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算定上の分母となる地方税（町民税、固定資産税）の増加が、算定上の分子となる経常経費（職員給与費）の増加を上回ったためである。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類似団体平均を上回る状況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のは、職員給与（人件費）が他団体より高水準なためである。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経常経費削減のため、職員給与の見直し、業務の委託化、広域連携などによる効率的な行政運営に努める必要がある。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99695</xdr:rowOff>
    </xdr:from>
    <xdr:to>
      <xdr:col>23</xdr:col>
      <xdr:colOff>133350</xdr:colOff>
      <xdr:row>64</xdr:row>
      <xdr:rowOff>119804</xdr:rowOff>
    </xdr:to>
    <xdr:cxnSp macro="">
      <xdr:nvCxnSpPr>
        <xdr:cNvPr id="132" name="直線コネクタ 131"/>
        <xdr:cNvCxnSpPr/>
      </xdr:nvCxnSpPr>
      <xdr:spPr>
        <a:xfrm flipV="1">
          <a:off x="4114800" y="110724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64</xdr:row>
      <xdr:rowOff>147955</xdr:rowOff>
    </xdr:to>
    <xdr:cxnSp macro="">
      <xdr:nvCxnSpPr>
        <xdr:cNvPr id="135" name="直線コネクタ 134"/>
        <xdr:cNvCxnSpPr/>
      </xdr:nvCxnSpPr>
      <xdr:spPr>
        <a:xfrm flipV="1">
          <a:off x="3225800" y="1109260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147955</xdr:rowOff>
    </xdr:to>
    <xdr:cxnSp macro="">
      <xdr:nvCxnSpPr>
        <xdr:cNvPr id="138" name="直線コネクタ 137"/>
        <xdr:cNvCxnSpPr/>
      </xdr:nvCxnSpPr>
      <xdr:spPr>
        <a:xfrm>
          <a:off x="2336800" y="1102423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65</xdr:row>
      <xdr:rowOff>44873</xdr:rowOff>
    </xdr:to>
    <xdr:cxnSp macro="">
      <xdr:nvCxnSpPr>
        <xdr:cNvPr id="141" name="直線コネクタ 140"/>
        <xdr:cNvCxnSpPr/>
      </xdr:nvCxnSpPr>
      <xdr:spPr>
        <a:xfrm flipV="1">
          <a:off x="1447800" y="11024235"/>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48895</xdr:rowOff>
    </xdr:from>
    <xdr:to>
      <xdr:col>23</xdr:col>
      <xdr:colOff>184150</xdr:colOff>
      <xdr:row>64</xdr:row>
      <xdr:rowOff>150495</xdr:rowOff>
    </xdr:to>
    <xdr:sp macro="" textlink="">
      <xdr:nvSpPr>
        <xdr:cNvPr id="151" name="楕円 150"/>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20972</xdr:rowOff>
    </xdr:from>
    <xdr:ext cx="762000" cy="259045"/>
    <xdr:sp macro="" textlink="">
      <xdr:nvSpPr>
        <xdr:cNvPr id="152"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3" name="楕円 152"/>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4" name="テキスト ボックス 153"/>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97155</xdr:rowOff>
    </xdr:from>
    <xdr:to>
      <xdr:col>15</xdr:col>
      <xdr:colOff>133350</xdr:colOff>
      <xdr:row>65</xdr:row>
      <xdr:rowOff>27305</xdr:rowOff>
    </xdr:to>
    <xdr:sp macro="" textlink="">
      <xdr:nvSpPr>
        <xdr:cNvPr id="155" name="楕円 154"/>
        <xdr:cNvSpPr/>
      </xdr:nvSpPr>
      <xdr:spPr>
        <a:xfrm>
          <a:off x="3175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12082</xdr:rowOff>
    </xdr:from>
    <xdr:ext cx="762000" cy="259045"/>
    <xdr:sp macro="" textlink="">
      <xdr:nvSpPr>
        <xdr:cNvPr id="156" name="テキスト ボックス 155"/>
        <xdr:cNvSpPr txBox="1"/>
      </xdr:nvSpPr>
      <xdr:spPr>
        <a:xfrm>
          <a:off x="2844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7" name="楕円 156"/>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87012</xdr:rowOff>
    </xdr:from>
    <xdr:ext cx="762000" cy="259045"/>
    <xdr:sp macro="" textlink="">
      <xdr:nvSpPr>
        <xdr:cNvPr id="158" name="テキスト ボックス 157"/>
        <xdr:cNvSpPr txBox="1"/>
      </xdr:nvSpPr>
      <xdr:spPr>
        <a:xfrm>
          <a:off x="1955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0" name="テキスト ボックス 159"/>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る状況が続いているのは、職員給与の水準が他団体と比べ高いこと、ごみ収集業務、学校給食業務を直営で実施していることや消防業務を単独で実施していることなどによる人件費の増大が原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職員給与の見直し、業務の委託化、広域連携などによる効率的な行政運営に努める必要がある。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139294</xdr:rowOff>
    </xdr:from>
    <xdr:to>
      <xdr:col>23</xdr:col>
      <xdr:colOff>133350</xdr:colOff>
      <xdr:row>83</xdr:row>
      <xdr:rowOff>142046</xdr:rowOff>
    </xdr:to>
    <xdr:cxnSp macro="">
      <xdr:nvCxnSpPr>
        <xdr:cNvPr id="195" name="直線コネクタ 194"/>
        <xdr:cNvCxnSpPr/>
      </xdr:nvCxnSpPr>
      <xdr:spPr>
        <a:xfrm>
          <a:off x="4114800" y="14369644"/>
          <a:ext cx="8382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125653</xdr:rowOff>
    </xdr:from>
    <xdr:to>
      <xdr:col>19</xdr:col>
      <xdr:colOff>133350</xdr:colOff>
      <xdr:row>83</xdr:row>
      <xdr:rowOff>139294</xdr:rowOff>
    </xdr:to>
    <xdr:cxnSp macro="">
      <xdr:nvCxnSpPr>
        <xdr:cNvPr id="198" name="直線コネクタ 197"/>
        <xdr:cNvCxnSpPr/>
      </xdr:nvCxnSpPr>
      <xdr:spPr>
        <a:xfrm>
          <a:off x="3225800" y="14356003"/>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118816</xdr:rowOff>
    </xdr:from>
    <xdr:to>
      <xdr:col>15</xdr:col>
      <xdr:colOff>82550</xdr:colOff>
      <xdr:row>83</xdr:row>
      <xdr:rowOff>125653</xdr:rowOff>
    </xdr:to>
    <xdr:cxnSp macro="">
      <xdr:nvCxnSpPr>
        <xdr:cNvPr id="201" name="直線コネクタ 200"/>
        <xdr:cNvCxnSpPr/>
      </xdr:nvCxnSpPr>
      <xdr:spPr>
        <a:xfrm>
          <a:off x="2336800" y="14349166"/>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118816</xdr:rowOff>
    </xdr:from>
    <xdr:to>
      <xdr:col>11</xdr:col>
      <xdr:colOff>31750</xdr:colOff>
      <xdr:row>83</xdr:row>
      <xdr:rowOff>134821</xdr:rowOff>
    </xdr:to>
    <xdr:cxnSp macro="">
      <xdr:nvCxnSpPr>
        <xdr:cNvPr id="204" name="直線コネクタ 203"/>
        <xdr:cNvCxnSpPr/>
      </xdr:nvCxnSpPr>
      <xdr:spPr>
        <a:xfrm flipV="1">
          <a:off x="1447800" y="14349166"/>
          <a:ext cx="889000" cy="1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91246</xdr:rowOff>
    </xdr:from>
    <xdr:to>
      <xdr:col>23</xdr:col>
      <xdr:colOff>184150</xdr:colOff>
      <xdr:row>84</xdr:row>
      <xdr:rowOff>21396</xdr:rowOff>
    </xdr:to>
    <xdr:sp macro="" textlink="">
      <xdr:nvSpPr>
        <xdr:cNvPr id="214" name="楕円 213"/>
        <xdr:cNvSpPr/>
      </xdr:nvSpPr>
      <xdr:spPr>
        <a:xfrm>
          <a:off x="4902200" y="143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63323</xdr:rowOff>
    </xdr:from>
    <xdr:ext cx="762000" cy="259045"/>
    <xdr:sp macro="" textlink="">
      <xdr:nvSpPr>
        <xdr:cNvPr id="215" name="人件費・物件費等の状況該当値テキスト"/>
        <xdr:cNvSpPr txBox="1"/>
      </xdr:nvSpPr>
      <xdr:spPr>
        <a:xfrm>
          <a:off x="5041900" y="1429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88494</xdr:rowOff>
    </xdr:from>
    <xdr:to>
      <xdr:col>19</xdr:col>
      <xdr:colOff>184150</xdr:colOff>
      <xdr:row>84</xdr:row>
      <xdr:rowOff>18644</xdr:rowOff>
    </xdr:to>
    <xdr:sp macro="" textlink="">
      <xdr:nvSpPr>
        <xdr:cNvPr id="216" name="楕円 215"/>
        <xdr:cNvSpPr/>
      </xdr:nvSpPr>
      <xdr:spPr>
        <a:xfrm>
          <a:off x="4064000" y="143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3421</xdr:rowOff>
    </xdr:from>
    <xdr:ext cx="736600" cy="259045"/>
    <xdr:sp macro="" textlink="">
      <xdr:nvSpPr>
        <xdr:cNvPr id="217" name="テキスト ボックス 216"/>
        <xdr:cNvSpPr txBox="1"/>
      </xdr:nvSpPr>
      <xdr:spPr>
        <a:xfrm>
          <a:off x="3733800" y="1440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74853</xdr:rowOff>
    </xdr:from>
    <xdr:to>
      <xdr:col>15</xdr:col>
      <xdr:colOff>133350</xdr:colOff>
      <xdr:row>84</xdr:row>
      <xdr:rowOff>5003</xdr:rowOff>
    </xdr:to>
    <xdr:sp macro="" textlink="">
      <xdr:nvSpPr>
        <xdr:cNvPr id="218" name="楕円 217"/>
        <xdr:cNvSpPr/>
      </xdr:nvSpPr>
      <xdr:spPr>
        <a:xfrm>
          <a:off x="3175000" y="143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161230</xdr:rowOff>
    </xdr:from>
    <xdr:ext cx="762000" cy="259045"/>
    <xdr:sp macro="" textlink="">
      <xdr:nvSpPr>
        <xdr:cNvPr id="219" name="テキスト ボックス 218"/>
        <xdr:cNvSpPr txBox="1"/>
      </xdr:nvSpPr>
      <xdr:spPr>
        <a:xfrm>
          <a:off x="2844800" y="143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68016</xdr:rowOff>
    </xdr:from>
    <xdr:to>
      <xdr:col>11</xdr:col>
      <xdr:colOff>82550</xdr:colOff>
      <xdr:row>83</xdr:row>
      <xdr:rowOff>169616</xdr:rowOff>
    </xdr:to>
    <xdr:sp macro="" textlink="">
      <xdr:nvSpPr>
        <xdr:cNvPr id="220" name="楕円 219"/>
        <xdr:cNvSpPr/>
      </xdr:nvSpPr>
      <xdr:spPr>
        <a:xfrm>
          <a:off x="2286000" y="142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154393</xdr:rowOff>
    </xdr:from>
    <xdr:ext cx="762000" cy="259045"/>
    <xdr:sp macro="" textlink="">
      <xdr:nvSpPr>
        <xdr:cNvPr id="221" name="テキスト ボックス 220"/>
        <xdr:cNvSpPr txBox="1"/>
      </xdr:nvSpPr>
      <xdr:spPr>
        <a:xfrm>
          <a:off x="1955800" y="1438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84021</xdr:rowOff>
    </xdr:from>
    <xdr:to>
      <xdr:col>7</xdr:col>
      <xdr:colOff>31750</xdr:colOff>
      <xdr:row>84</xdr:row>
      <xdr:rowOff>14171</xdr:rowOff>
    </xdr:to>
    <xdr:sp macro="" textlink="">
      <xdr:nvSpPr>
        <xdr:cNvPr id="222" name="楕円 221"/>
        <xdr:cNvSpPr/>
      </xdr:nvSpPr>
      <xdr:spPr>
        <a:xfrm>
          <a:off x="1397000" y="143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170398</xdr:rowOff>
    </xdr:from>
    <xdr:ext cx="762000" cy="259045"/>
    <xdr:sp macro="" textlink="">
      <xdr:nvSpPr>
        <xdr:cNvPr id="223" name="テキスト ボックス 222"/>
        <xdr:cNvSpPr txBox="1"/>
      </xdr:nvSpPr>
      <xdr:spPr>
        <a:xfrm>
          <a:off x="1066800" y="1440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（最新の平成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年度ラスパイレス指数</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を前提として分析）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ラスパイレス指数の算定基礎となる職員の構成比率（経験年数階層）が国基準と異なり隔たりがあるうえ、国が行っている昇給査定がないためである。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月より、給料表の引き下げを実施（平均</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日まで経過措置として現給保障も併せて実施）している。</a:t>
          </a:r>
        </a:p>
        <a:p>
          <a:r>
            <a:rPr kumimoji="1" lang="ja-JP" altLang="en-US" sz="1300">
              <a:latin typeface="ＭＳ Ｐゴシック" panose="020B0600070205080204" pitchFamily="50" charset="-128"/>
              <a:ea typeface="ＭＳ Ｐゴシック" panose="020B0600070205080204" pitchFamily="50" charset="-128"/>
            </a:rPr>
            <a:t>　類似団体平均を上回るため、引き続き給与水準適正化に努める必要がある。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114905</xdr:rowOff>
    </xdr:to>
    <xdr:cxnSp macro="">
      <xdr:nvCxnSpPr>
        <xdr:cNvPr id="254" name="直線コネクタ 253"/>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86982</xdr:rowOff>
    </xdr:from>
    <xdr:ext cx="762000" cy="259045"/>
    <xdr:sp macro="" textlink="">
      <xdr:nvSpPr>
        <xdr:cNvPr id="255"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114905</xdr:rowOff>
    </xdr:from>
    <xdr:to>
      <xdr:col>81</xdr:col>
      <xdr:colOff>133350</xdr:colOff>
      <xdr:row>88</xdr:row>
      <xdr:rowOff>114905</xdr:rowOff>
    </xdr:to>
    <xdr:cxnSp macro="">
      <xdr:nvCxnSpPr>
        <xdr:cNvPr id="256" name="直線コネクタ 255"/>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7"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8" name="直線コネクタ 257"/>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57452</xdr:rowOff>
    </xdr:from>
    <xdr:to>
      <xdr:col>81</xdr:col>
      <xdr:colOff>44450</xdr:colOff>
      <xdr:row>88</xdr:row>
      <xdr:rowOff>57452</xdr:rowOff>
    </xdr:to>
    <xdr:cxnSp macro="">
      <xdr:nvCxnSpPr>
        <xdr:cNvPr id="259" name="直線コネクタ 258"/>
        <xdr:cNvCxnSpPr/>
      </xdr:nvCxnSpPr>
      <xdr:spPr>
        <a:xfrm>
          <a:off x="16179800" y="1514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145945</xdr:rowOff>
    </xdr:from>
    <xdr:ext cx="762000" cy="259045"/>
    <xdr:sp macro="" textlink="">
      <xdr:nvSpPr>
        <xdr:cNvPr id="260" name="給与水準   （国との比較）平均値テキスト"/>
        <xdr:cNvSpPr txBox="1"/>
      </xdr:nvSpPr>
      <xdr:spPr>
        <a:xfrm>
          <a:off x="17106900" y="1437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61" name="フローチャート: 判断 260"/>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57452</xdr:rowOff>
    </xdr:from>
    <xdr:to>
      <xdr:col>77</xdr:col>
      <xdr:colOff>44450</xdr:colOff>
      <xdr:row>89</xdr:row>
      <xdr:rowOff>23888</xdr:rowOff>
    </xdr:to>
    <xdr:cxnSp macro="">
      <xdr:nvCxnSpPr>
        <xdr:cNvPr id="262" name="直線コネクタ 261"/>
        <xdr:cNvCxnSpPr/>
      </xdr:nvCxnSpPr>
      <xdr:spPr>
        <a:xfrm flipV="1">
          <a:off x="15290800" y="151450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129418</xdr:rowOff>
    </xdr:from>
    <xdr:to>
      <xdr:col>77</xdr:col>
      <xdr:colOff>95250</xdr:colOff>
      <xdr:row>85</xdr:row>
      <xdr:rowOff>59568</xdr:rowOff>
    </xdr:to>
    <xdr:sp macro="" textlink="">
      <xdr:nvSpPr>
        <xdr:cNvPr id="263" name="フローチャート: 判断 262"/>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64" name="テキスト ボックス 263"/>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89</xdr:row>
      <xdr:rowOff>23888</xdr:rowOff>
    </xdr:to>
    <xdr:cxnSp macro="">
      <xdr:nvCxnSpPr>
        <xdr:cNvPr id="265" name="直線コネクタ 264"/>
        <xdr:cNvCxnSpPr/>
      </xdr:nvCxnSpPr>
      <xdr:spPr>
        <a:xfrm>
          <a:off x="14401800" y="151335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66" name="フローチャート: 判断 26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67" name="テキスト ボックス 266"/>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148468</xdr:rowOff>
    </xdr:from>
    <xdr:to>
      <xdr:col>68</xdr:col>
      <xdr:colOff>152400</xdr:colOff>
      <xdr:row>88</xdr:row>
      <xdr:rowOff>45962</xdr:rowOff>
    </xdr:to>
    <xdr:cxnSp macro="">
      <xdr:nvCxnSpPr>
        <xdr:cNvPr id="268" name="直線コネクタ 267"/>
        <xdr:cNvCxnSpPr/>
      </xdr:nvCxnSpPr>
      <xdr:spPr>
        <a:xfrm>
          <a:off x="13512800" y="150646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71966</xdr:rowOff>
    </xdr:from>
    <xdr:to>
      <xdr:col>68</xdr:col>
      <xdr:colOff>203200</xdr:colOff>
      <xdr:row>85</xdr:row>
      <xdr:rowOff>2116</xdr:rowOff>
    </xdr:to>
    <xdr:sp macro="" textlink="">
      <xdr:nvSpPr>
        <xdr:cNvPr id="269" name="フローチャート: 判断 268"/>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70" name="テキスト ボックス 269"/>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71" name="フローチャート: 判断 270"/>
        <xdr:cNvSpPr/>
      </xdr:nvSpPr>
      <xdr:spPr>
        <a:xfrm>
          <a:off x="13462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72" name="テキスト ボックス 271"/>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6652</xdr:rowOff>
    </xdr:from>
    <xdr:to>
      <xdr:col>81</xdr:col>
      <xdr:colOff>95250</xdr:colOff>
      <xdr:row>88</xdr:row>
      <xdr:rowOff>108252</xdr:rowOff>
    </xdr:to>
    <xdr:sp macro="" textlink="">
      <xdr:nvSpPr>
        <xdr:cNvPr id="278" name="楕円 277"/>
        <xdr:cNvSpPr/>
      </xdr:nvSpPr>
      <xdr:spPr>
        <a:xfrm>
          <a:off x="169672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73979</xdr:rowOff>
    </xdr:from>
    <xdr:ext cx="762000" cy="259045"/>
    <xdr:sp macro="" textlink="">
      <xdr:nvSpPr>
        <xdr:cNvPr id="279" name="給与水準   （国との比較）該当値テキスト"/>
        <xdr:cNvSpPr txBox="1"/>
      </xdr:nvSpPr>
      <xdr:spPr>
        <a:xfrm>
          <a:off x="17106900" y="1499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6652</xdr:rowOff>
    </xdr:from>
    <xdr:to>
      <xdr:col>77</xdr:col>
      <xdr:colOff>95250</xdr:colOff>
      <xdr:row>88</xdr:row>
      <xdr:rowOff>108252</xdr:rowOff>
    </xdr:to>
    <xdr:sp macro="" textlink="">
      <xdr:nvSpPr>
        <xdr:cNvPr id="280" name="楕円 279"/>
        <xdr:cNvSpPr/>
      </xdr:nvSpPr>
      <xdr:spPr>
        <a:xfrm>
          <a:off x="16129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93029</xdr:rowOff>
    </xdr:from>
    <xdr:ext cx="736600" cy="259045"/>
    <xdr:sp macro="" textlink="">
      <xdr:nvSpPr>
        <xdr:cNvPr id="281" name="テキスト ボックス 280"/>
        <xdr:cNvSpPr txBox="1"/>
      </xdr:nvSpPr>
      <xdr:spPr>
        <a:xfrm>
          <a:off x="15798800" y="1518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144538</xdr:rowOff>
    </xdr:from>
    <xdr:to>
      <xdr:col>73</xdr:col>
      <xdr:colOff>44450</xdr:colOff>
      <xdr:row>89</xdr:row>
      <xdr:rowOff>74688</xdr:rowOff>
    </xdr:to>
    <xdr:sp macro="" textlink="">
      <xdr:nvSpPr>
        <xdr:cNvPr id="282" name="楕円 281"/>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59465</xdr:rowOff>
    </xdr:from>
    <xdr:ext cx="762000" cy="259045"/>
    <xdr:sp macro="" textlink="">
      <xdr:nvSpPr>
        <xdr:cNvPr id="283" name="テキスト ボックス 282"/>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84" name="楕円 283"/>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85" name="テキスト ボックス 284"/>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6" name="楕円 285"/>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7" name="テキスト ボックス 286"/>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類似団体と比較して高い状況が続いているのは、ごみ収集業務や学校給食業務を直営で実施していること、消防業務を単独で実施しているためである。</a:t>
          </a:r>
        </a:p>
        <a:p>
          <a:r>
            <a:rPr kumimoji="1" lang="ja-JP" altLang="en-US" sz="1300">
              <a:latin typeface="ＭＳ Ｐゴシック" panose="020B0600070205080204" pitchFamily="50" charset="-128"/>
              <a:ea typeface="ＭＳ Ｐゴシック" panose="020B0600070205080204" pitchFamily="50" charset="-128"/>
            </a:rPr>
            <a:t>　業務の見直しや外部委託化、指定管理制度等の活用や広域連携に取組み、各種行政サービスのために適正な定員管理に努めていく。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7" name="直線コネクタ 316"/>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8"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9" name="直線コネクタ 318"/>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20"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21" name="直線コネクタ 320"/>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33726</xdr:rowOff>
    </xdr:from>
    <xdr:to>
      <xdr:col>81</xdr:col>
      <xdr:colOff>44450</xdr:colOff>
      <xdr:row>62</xdr:row>
      <xdr:rowOff>37747</xdr:rowOff>
    </xdr:to>
    <xdr:cxnSp macro="">
      <xdr:nvCxnSpPr>
        <xdr:cNvPr id="322" name="直線コネクタ 321"/>
        <xdr:cNvCxnSpPr/>
      </xdr:nvCxnSpPr>
      <xdr:spPr>
        <a:xfrm>
          <a:off x="16179800" y="10663626"/>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3"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4" name="フローチャート: 判断 323"/>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142170</xdr:rowOff>
    </xdr:from>
    <xdr:to>
      <xdr:col>77</xdr:col>
      <xdr:colOff>44450</xdr:colOff>
      <xdr:row>62</xdr:row>
      <xdr:rowOff>33726</xdr:rowOff>
    </xdr:to>
    <xdr:cxnSp macro="">
      <xdr:nvCxnSpPr>
        <xdr:cNvPr id="325" name="直線コネクタ 324"/>
        <xdr:cNvCxnSpPr/>
      </xdr:nvCxnSpPr>
      <xdr:spPr>
        <a:xfrm>
          <a:off x="15290800" y="10600620"/>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6" name="フローチャート: 判断 325"/>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7" name="テキスト ボックス 326"/>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142170</xdr:rowOff>
    </xdr:from>
    <xdr:to>
      <xdr:col>72</xdr:col>
      <xdr:colOff>203200</xdr:colOff>
      <xdr:row>61</xdr:row>
      <xdr:rowOff>162278</xdr:rowOff>
    </xdr:to>
    <xdr:cxnSp macro="">
      <xdr:nvCxnSpPr>
        <xdr:cNvPr id="328" name="直線コネクタ 327"/>
        <xdr:cNvCxnSpPr/>
      </xdr:nvCxnSpPr>
      <xdr:spPr>
        <a:xfrm flipV="1">
          <a:off x="14401800" y="1060062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9" name="フローチャート: 判断 328"/>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30" name="テキスト ボックス 329"/>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130104</xdr:rowOff>
    </xdr:from>
    <xdr:to>
      <xdr:col>68</xdr:col>
      <xdr:colOff>152400</xdr:colOff>
      <xdr:row>61</xdr:row>
      <xdr:rowOff>162278</xdr:rowOff>
    </xdr:to>
    <xdr:cxnSp macro="">
      <xdr:nvCxnSpPr>
        <xdr:cNvPr id="331" name="直線コネクタ 330"/>
        <xdr:cNvCxnSpPr/>
      </xdr:nvCxnSpPr>
      <xdr:spPr>
        <a:xfrm>
          <a:off x="13512800" y="1058855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2" name="フローチャート: 判断 331"/>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3" name="テキスト ボックス 332"/>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4" name="フローチャート: 判断 333"/>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5" name="テキスト ボックス 334"/>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158397</xdr:rowOff>
    </xdr:from>
    <xdr:to>
      <xdr:col>81</xdr:col>
      <xdr:colOff>95250</xdr:colOff>
      <xdr:row>62</xdr:row>
      <xdr:rowOff>88547</xdr:rowOff>
    </xdr:to>
    <xdr:sp macro="" textlink="">
      <xdr:nvSpPr>
        <xdr:cNvPr id="341" name="楕円 340"/>
        <xdr:cNvSpPr/>
      </xdr:nvSpPr>
      <xdr:spPr>
        <a:xfrm>
          <a:off x="16967200" y="1061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130474</xdr:rowOff>
    </xdr:from>
    <xdr:ext cx="762000" cy="259045"/>
    <xdr:sp macro="" textlink="">
      <xdr:nvSpPr>
        <xdr:cNvPr id="342" name="定員管理の状況該当値テキスト"/>
        <xdr:cNvSpPr txBox="1"/>
      </xdr:nvSpPr>
      <xdr:spPr>
        <a:xfrm>
          <a:off x="17106900" y="1058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154376</xdr:rowOff>
    </xdr:from>
    <xdr:to>
      <xdr:col>77</xdr:col>
      <xdr:colOff>95250</xdr:colOff>
      <xdr:row>62</xdr:row>
      <xdr:rowOff>84526</xdr:rowOff>
    </xdr:to>
    <xdr:sp macro="" textlink="">
      <xdr:nvSpPr>
        <xdr:cNvPr id="343" name="楕円 342"/>
        <xdr:cNvSpPr/>
      </xdr:nvSpPr>
      <xdr:spPr>
        <a:xfrm>
          <a:off x="16129000" y="106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69303</xdr:rowOff>
    </xdr:from>
    <xdr:ext cx="736600" cy="259045"/>
    <xdr:sp macro="" textlink="">
      <xdr:nvSpPr>
        <xdr:cNvPr id="344" name="テキスト ボックス 343"/>
        <xdr:cNvSpPr txBox="1"/>
      </xdr:nvSpPr>
      <xdr:spPr>
        <a:xfrm>
          <a:off x="15798800" y="1069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91370</xdr:rowOff>
    </xdr:from>
    <xdr:to>
      <xdr:col>73</xdr:col>
      <xdr:colOff>44450</xdr:colOff>
      <xdr:row>62</xdr:row>
      <xdr:rowOff>21520</xdr:rowOff>
    </xdr:to>
    <xdr:sp macro="" textlink="">
      <xdr:nvSpPr>
        <xdr:cNvPr id="345" name="楕円 344"/>
        <xdr:cNvSpPr/>
      </xdr:nvSpPr>
      <xdr:spPr>
        <a:xfrm>
          <a:off x="15240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6297</xdr:rowOff>
    </xdr:from>
    <xdr:ext cx="762000" cy="259045"/>
    <xdr:sp macro="" textlink="">
      <xdr:nvSpPr>
        <xdr:cNvPr id="346" name="テキスト ボックス 345"/>
        <xdr:cNvSpPr txBox="1"/>
      </xdr:nvSpPr>
      <xdr:spPr>
        <a:xfrm>
          <a:off x="14909800" y="106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111478</xdr:rowOff>
    </xdr:from>
    <xdr:to>
      <xdr:col>68</xdr:col>
      <xdr:colOff>203200</xdr:colOff>
      <xdr:row>62</xdr:row>
      <xdr:rowOff>41628</xdr:rowOff>
    </xdr:to>
    <xdr:sp macro="" textlink="">
      <xdr:nvSpPr>
        <xdr:cNvPr id="347" name="楕円 346"/>
        <xdr:cNvSpPr/>
      </xdr:nvSpPr>
      <xdr:spPr>
        <a:xfrm>
          <a:off x="14351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26405</xdr:rowOff>
    </xdr:from>
    <xdr:ext cx="762000" cy="259045"/>
    <xdr:sp macro="" textlink="">
      <xdr:nvSpPr>
        <xdr:cNvPr id="348" name="テキスト ボックス 347"/>
        <xdr:cNvSpPr txBox="1"/>
      </xdr:nvSpPr>
      <xdr:spPr>
        <a:xfrm>
          <a:off x="14020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79304</xdr:rowOff>
    </xdr:from>
    <xdr:to>
      <xdr:col>64</xdr:col>
      <xdr:colOff>152400</xdr:colOff>
      <xdr:row>62</xdr:row>
      <xdr:rowOff>9454</xdr:rowOff>
    </xdr:to>
    <xdr:sp macro="" textlink="">
      <xdr:nvSpPr>
        <xdr:cNvPr id="349" name="楕円 348"/>
        <xdr:cNvSpPr/>
      </xdr:nvSpPr>
      <xdr:spPr>
        <a:xfrm>
          <a:off x="13462000" y="105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165681</xdr:rowOff>
    </xdr:from>
    <xdr:ext cx="762000" cy="259045"/>
    <xdr:sp macro="" textlink="">
      <xdr:nvSpPr>
        <xdr:cNvPr id="350" name="テキスト ボックス 349"/>
        <xdr:cNvSpPr txBox="1"/>
      </xdr:nvSpPr>
      <xdr:spPr>
        <a:xfrm>
          <a:off x="13131800" y="1062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ポイント減となった。全国平均</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％、神奈川県平均</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％より低く類似団体内順位</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位である。</a:t>
          </a:r>
        </a:p>
        <a:p>
          <a:r>
            <a:rPr kumimoji="1" lang="ja-JP" altLang="en-US" sz="1300">
              <a:latin typeface="ＭＳ Ｐゴシック" panose="020B0600070205080204" pitchFamily="50" charset="-128"/>
              <a:ea typeface="ＭＳ Ｐゴシック" panose="020B0600070205080204" pitchFamily="50" charset="-128"/>
            </a:rPr>
            <a:t>　実質公債費比率がマイナスとなるのは、算定上の分子となる一般会計の町債の償還完了が進んでいることや、プライマリーバランスを確保した新規借り入れに努めていること、近年の利率が低いこと等により公債費が減少傾向なためである。</a:t>
          </a:r>
        </a:p>
        <a:p>
          <a:r>
            <a:rPr kumimoji="1" lang="ja-JP" altLang="en-US" sz="1300">
              <a:latin typeface="ＭＳ Ｐゴシック" panose="020B0600070205080204" pitchFamily="50" charset="-128"/>
              <a:ea typeface="ＭＳ Ｐゴシック" panose="020B0600070205080204" pitchFamily="50" charset="-128"/>
            </a:rPr>
            <a:t>　今後は老朽化が進む公共施設の大規模改修等が増加するため、重要性や緊急性を考慮しつつ計画的な町債借入れに努めていく。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7" name="直線コネクタ 376"/>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40640</xdr:rowOff>
    </xdr:to>
    <xdr:cxnSp macro="">
      <xdr:nvCxnSpPr>
        <xdr:cNvPr id="382" name="直線コネクタ 381"/>
        <xdr:cNvCxnSpPr/>
      </xdr:nvCxnSpPr>
      <xdr:spPr>
        <a:xfrm flipV="1">
          <a:off x="16179800" y="61935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3"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4" name="フローチャート: 判断 383"/>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36</xdr:row>
      <xdr:rowOff>59944</xdr:rowOff>
    </xdr:to>
    <xdr:cxnSp macro="">
      <xdr:nvCxnSpPr>
        <xdr:cNvPr id="385" name="直線コネクタ 384"/>
        <xdr:cNvCxnSpPr/>
      </xdr:nvCxnSpPr>
      <xdr:spPr>
        <a:xfrm flipV="1">
          <a:off x="15290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6" name="フローチャート: 判断 385"/>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7" name="テキスト ボックス 386"/>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59944</xdr:rowOff>
    </xdr:from>
    <xdr:to>
      <xdr:col>72</xdr:col>
      <xdr:colOff>203200</xdr:colOff>
      <xdr:row>36</xdr:row>
      <xdr:rowOff>88900</xdr:rowOff>
    </xdr:to>
    <xdr:cxnSp macro="">
      <xdr:nvCxnSpPr>
        <xdr:cNvPr id="388" name="直線コネクタ 387"/>
        <xdr:cNvCxnSpPr/>
      </xdr:nvCxnSpPr>
      <xdr:spPr>
        <a:xfrm flipV="1">
          <a:off x="14401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9" name="フローチャート: 判断 388"/>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90" name="テキスト ボックス 389"/>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36</xdr:row>
      <xdr:rowOff>127508</xdr:rowOff>
    </xdr:to>
    <xdr:cxnSp macro="">
      <xdr:nvCxnSpPr>
        <xdr:cNvPr id="391" name="直線コネクタ 390"/>
        <xdr:cNvCxnSpPr/>
      </xdr:nvCxnSpPr>
      <xdr:spPr>
        <a:xfrm flipV="1">
          <a:off x="13512800" y="62611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2" name="フローチャート: 判断 391"/>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3" name="テキスト ボックス 392"/>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5" name="テキスト ボックス 394"/>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141986</xdr:rowOff>
    </xdr:from>
    <xdr:to>
      <xdr:col>81</xdr:col>
      <xdr:colOff>95250</xdr:colOff>
      <xdr:row>36</xdr:row>
      <xdr:rowOff>72136</xdr:rowOff>
    </xdr:to>
    <xdr:sp macro="" textlink="">
      <xdr:nvSpPr>
        <xdr:cNvPr id="401" name="楕円 400"/>
        <xdr:cNvSpPr/>
      </xdr:nvSpPr>
      <xdr:spPr>
        <a:xfrm>
          <a:off x="169672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63263</xdr:rowOff>
    </xdr:from>
    <xdr:ext cx="762000" cy="259045"/>
    <xdr:sp macro="" textlink="">
      <xdr:nvSpPr>
        <xdr:cNvPr id="402" name="公債費負担の状況該当値テキスト"/>
        <xdr:cNvSpPr txBox="1"/>
      </xdr:nvSpPr>
      <xdr:spPr>
        <a:xfrm>
          <a:off x="17106900" y="60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403" name="楕円 402"/>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404" name="テキスト ボックス 403"/>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9144</xdr:rowOff>
    </xdr:from>
    <xdr:to>
      <xdr:col>73</xdr:col>
      <xdr:colOff>44450</xdr:colOff>
      <xdr:row>36</xdr:row>
      <xdr:rowOff>110744</xdr:rowOff>
    </xdr:to>
    <xdr:sp macro="" textlink="">
      <xdr:nvSpPr>
        <xdr:cNvPr id="405" name="楕円 404"/>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120921</xdr:rowOff>
    </xdr:from>
    <xdr:ext cx="762000" cy="259045"/>
    <xdr:sp macro="" textlink="">
      <xdr:nvSpPr>
        <xdr:cNvPr id="406" name="テキスト ボックス 405"/>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7" name="楕円 406"/>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8" name="テキスト ボックス 407"/>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76708</xdr:rowOff>
    </xdr:from>
    <xdr:to>
      <xdr:col>64</xdr:col>
      <xdr:colOff>152400</xdr:colOff>
      <xdr:row>37</xdr:row>
      <xdr:rowOff>6858</xdr:rowOff>
    </xdr:to>
    <xdr:sp macro="" textlink="">
      <xdr:nvSpPr>
        <xdr:cNvPr id="409" name="楕円 408"/>
        <xdr:cNvSpPr/>
      </xdr:nvSpPr>
      <xdr:spPr>
        <a:xfrm>
          <a:off x="13462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17035</xdr:rowOff>
    </xdr:from>
    <xdr:ext cx="762000" cy="259045"/>
    <xdr:sp macro="" textlink="">
      <xdr:nvSpPr>
        <xdr:cNvPr id="410" name="テキスト ボックス 409"/>
        <xdr:cNvSpPr txBox="1"/>
      </xdr:nvSpPr>
      <xdr:spPr>
        <a:xfrm>
          <a:off x="13131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年連続で算定なし（</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％未満のマイナス）全国平均</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％、神奈川県平均</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％より低く、類似団体内順位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位と良好な状況となっている。</a:t>
          </a:r>
        </a:p>
        <a:p>
          <a:r>
            <a:rPr kumimoji="1" lang="ja-JP" altLang="en-US" sz="1300">
              <a:latin typeface="ＭＳ Ｐゴシック" panose="020B0600070205080204" pitchFamily="50" charset="-128"/>
              <a:ea typeface="ＭＳ Ｐゴシック" panose="020B0600070205080204" pitchFamily="50" charset="-128"/>
            </a:rPr>
            <a:t>　将来負担比率がマイナス算定となっているのは、算定上の将来負担額で過去の高額借入れの償還完了が進んでいることや、プライマリーバランスに配慮した借入れを行っていることにより町債残高が減少していること、退職者の減少で退職手当負担金支払が減少していること等の影響で、将来負担額よりも充当可能財源が上回る状況が続いているためであ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41" name="直線コネクタ 440"/>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2"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3" name="直線コネクタ 442"/>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6"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7" name="フローチャート: 判断 446"/>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50" name="フローチャート: 判断 449"/>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1" name="テキスト ボックス 450"/>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職員の給与水準が類似団体と比較して高いことや、ごみ収集業務及び学校給食業務を直営で実施していること、消防業務を単独で実施していることなどから類似団体平均を大きく上回る状況が続いている。</a:t>
          </a:r>
        </a:p>
        <a:p>
          <a:r>
            <a:rPr kumimoji="1" lang="ja-JP" altLang="en-US" sz="1300">
              <a:latin typeface="ＭＳ Ｐゴシック" panose="020B0600070205080204" pitchFamily="50" charset="-128"/>
              <a:ea typeface="ＭＳ Ｐゴシック" panose="020B0600070205080204" pitchFamily="50" charset="-128"/>
            </a:rPr>
            <a:t>　類似団体より高い状況にあることから、職員給与の見直しに努めていく必要がある。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40</xdr:row>
      <xdr:rowOff>149860</xdr:rowOff>
    </xdr:to>
    <xdr:cxnSp macro="">
      <xdr:nvCxnSpPr>
        <xdr:cNvPr id="64" name="直線コネクタ 63"/>
        <xdr:cNvCxnSpPr/>
      </xdr:nvCxnSpPr>
      <xdr:spPr>
        <a:xfrm>
          <a:off x="3987800" y="7007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149860</xdr:rowOff>
    </xdr:from>
    <xdr:to>
      <xdr:col>19</xdr:col>
      <xdr:colOff>187325</xdr:colOff>
      <xdr:row>41</xdr:row>
      <xdr:rowOff>1270</xdr:rowOff>
    </xdr:to>
    <xdr:cxnSp macro="">
      <xdr:nvCxnSpPr>
        <xdr:cNvPr id="67" name="直線コネクタ 66"/>
        <xdr:cNvCxnSpPr/>
      </xdr:nvCxnSpPr>
      <xdr:spPr>
        <a:xfrm flipV="1">
          <a:off x="3098800" y="700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72136</xdr:rowOff>
    </xdr:from>
    <xdr:to>
      <xdr:col>15</xdr:col>
      <xdr:colOff>98425</xdr:colOff>
      <xdr:row>41</xdr:row>
      <xdr:rowOff>1270</xdr:rowOff>
    </xdr:to>
    <xdr:cxnSp macro="">
      <xdr:nvCxnSpPr>
        <xdr:cNvPr id="70" name="直線コネクタ 69"/>
        <xdr:cNvCxnSpPr/>
      </xdr:nvCxnSpPr>
      <xdr:spPr>
        <a:xfrm>
          <a:off x="2209800" y="69301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72136</xdr:rowOff>
    </xdr:from>
    <xdr:to>
      <xdr:col>11</xdr:col>
      <xdr:colOff>9525</xdr:colOff>
      <xdr:row>40</xdr:row>
      <xdr:rowOff>154432</xdr:rowOff>
    </xdr:to>
    <xdr:cxnSp macro="">
      <xdr:nvCxnSpPr>
        <xdr:cNvPr id="73" name="直線コネクタ 72"/>
        <xdr:cNvCxnSpPr/>
      </xdr:nvCxnSpPr>
      <xdr:spPr>
        <a:xfrm flipV="1">
          <a:off x="1320800" y="69301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3" name="楕円 82"/>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7637</xdr:rowOff>
    </xdr:from>
    <xdr:ext cx="762000" cy="259045"/>
    <xdr:sp macro="" textlink="">
      <xdr:nvSpPr>
        <xdr:cNvPr id="84" name="人件費該当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5" name="楕円 84"/>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6" name="テキスト ボックス 85"/>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7" name="楕円 86"/>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88" name="テキスト ボックス 87"/>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21336</xdr:rowOff>
    </xdr:from>
    <xdr:to>
      <xdr:col>11</xdr:col>
      <xdr:colOff>60325</xdr:colOff>
      <xdr:row>40</xdr:row>
      <xdr:rowOff>122936</xdr:rowOff>
    </xdr:to>
    <xdr:sp macro="" textlink="">
      <xdr:nvSpPr>
        <xdr:cNvPr id="89" name="楕円 88"/>
        <xdr:cNvSpPr/>
      </xdr:nvSpPr>
      <xdr:spPr>
        <a:xfrm>
          <a:off x="2159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107713</xdr:rowOff>
    </xdr:from>
    <xdr:ext cx="762000" cy="259045"/>
    <xdr:sp macro="" textlink="">
      <xdr:nvSpPr>
        <xdr:cNvPr id="90" name="テキスト ボックス 89"/>
        <xdr:cNvSpPr txBox="1"/>
      </xdr:nvSpPr>
      <xdr:spPr>
        <a:xfrm>
          <a:off x="1828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103632</xdr:rowOff>
    </xdr:from>
    <xdr:to>
      <xdr:col>6</xdr:col>
      <xdr:colOff>171450</xdr:colOff>
      <xdr:row>41</xdr:row>
      <xdr:rowOff>33782</xdr:rowOff>
    </xdr:to>
    <xdr:sp macro="" textlink="">
      <xdr:nvSpPr>
        <xdr:cNvPr id="91" name="楕円 90"/>
        <xdr:cNvSpPr/>
      </xdr:nvSpPr>
      <xdr:spPr>
        <a:xfrm>
          <a:off x="1270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18559</xdr:rowOff>
    </xdr:from>
    <xdr:ext cx="762000" cy="259045"/>
    <xdr:sp macro="" textlink="">
      <xdr:nvSpPr>
        <xdr:cNvPr id="92" name="テキスト ボックス 91"/>
        <xdr:cNvSpPr txBox="1"/>
      </xdr:nvSpPr>
      <xdr:spPr>
        <a:xfrm>
          <a:off x="939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最低賃金引き上げにともなうアルバイト員賃金の増加があったものの、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可燃ごみ外部委託から逗子市へ持ち込み（負担金支出に切り替え）としたことや前年の役場庁舎窓口ローカウンター化関連経費の減少により、物件費全体としては前年比微減となったためである。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引き続き、効率的な行政運営に取組み、物件費の抑制に努めていく。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130810</xdr:rowOff>
    </xdr:to>
    <xdr:cxnSp macro="">
      <xdr:nvCxnSpPr>
        <xdr:cNvPr id="125" name="直線コネクタ 124"/>
        <xdr:cNvCxnSpPr/>
      </xdr:nvCxnSpPr>
      <xdr:spPr>
        <a:xfrm flipV="1">
          <a:off x="15671800" y="269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130810</xdr:rowOff>
    </xdr:to>
    <xdr:cxnSp macro="">
      <xdr:nvCxnSpPr>
        <xdr:cNvPr id="128" name="直線コネクタ 127"/>
        <xdr:cNvCxnSpPr/>
      </xdr:nvCxnSpPr>
      <xdr:spPr>
        <a:xfrm>
          <a:off x="14782800" y="2702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130810</xdr:rowOff>
    </xdr:from>
    <xdr:to>
      <xdr:col>73</xdr:col>
      <xdr:colOff>180975</xdr:colOff>
      <xdr:row>16</xdr:row>
      <xdr:rowOff>27940</xdr:rowOff>
    </xdr:to>
    <xdr:cxnSp macro="">
      <xdr:nvCxnSpPr>
        <xdr:cNvPr id="131" name="直線コネクタ 130"/>
        <xdr:cNvCxnSpPr/>
      </xdr:nvCxnSpPr>
      <xdr:spPr>
        <a:xfrm flipV="1">
          <a:off x="13893800" y="270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17</xdr:row>
      <xdr:rowOff>85090</xdr:rowOff>
    </xdr:to>
    <xdr:cxnSp macro="">
      <xdr:nvCxnSpPr>
        <xdr:cNvPr id="134" name="直線コネクタ 133"/>
        <xdr:cNvCxnSpPr/>
      </xdr:nvCxnSpPr>
      <xdr:spPr>
        <a:xfrm flipV="1">
          <a:off x="13004800" y="27711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6" name="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166387</xdr:rowOff>
    </xdr:from>
    <xdr:ext cx="762000" cy="259045"/>
    <xdr:sp macro="" textlink="">
      <xdr:nvSpPr>
        <xdr:cNvPr id="149" name="テキスト ボックス 148"/>
        <xdr:cNvSpPr txBox="1"/>
      </xdr:nvSpPr>
      <xdr:spPr>
        <a:xfrm>
          <a:off x="14401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0" name="楕円 149"/>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1" name="テキスト ボックス 150"/>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2" name="楕円 151"/>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120667</xdr:rowOff>
    </xdr:from>
    <xdr:ext cx="762000" cy="259045"/>
    <xdr:sp macro="" textlink="">
      <xdr:nvSpPr>
        <xdr:cNvPr id="153" name="テキスト ボックス 152"/>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年度から類似団体平均より低い状況にあるものの、扶助費総額ベースでは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年連続で増加している。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少子高齢化社会の進展にともない、あらたな社会保障制度の創設や既存制度の拡充などが見込まれ、今後も扶助費は増大していくことが予測される。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31750</xdr:rowOff>
    </xdr:to>
    <xdr:cxnSp macro="">
      <xdr:nvCxnSpPr>
        <xdr:cNvPr id="188" name="直線コネクタ 187"/>
        <xdr:cNvCxnSpPr/>
      </xdr:nvCxnSpPr>
      <xdr:spPr>
        <a:xfrm>
          <a:off x="3987800" y="9450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20865</xdr:rowOff>
    </xdr:to>
    <xdr:cxnSp macro="">
      <xdr:nvCxnSpPr>
        <xdr:cNvPr id="191" name="直線コネクタ 190"/>
        <xdr:cNvCxnSpPr/>
      </xdr:nvCxnSpPr>
      <xdr:spPr>
        <a:xfrm>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159657</xdr:rowOff>
    </xdr:to>
    <xdr:cxnSp macro="">
      <xdr:nvCxnSpPr>
        <xdr:cNvPr id="194" name="直線コネクタ 193"/>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105228</xdr:rowOff>
    </xdr:to>
    <xdr:cxnSp macro="">
      <xdr:nvCxnSpPr>
        <xdr:cNvPr id="197" name="直線コネクタ 196"/>
        <xdr:cNvCxnSpPr/>
      </xdr:nvCxnSpPr>
      <xdr:spPr>
        <a:xfrm flipV="1">
          <a:off x="1320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1" name="楕円 210"/>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2" name="テキスト ボックス 211"/>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前年計上していた福祉文化会館の維持補修費約</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万円が減となったことによる。</a:t>
          </a:r>
        </a:p>
        <a:p>
          <a:r>
            <a:rPr kumimoji="1" lang="ja-JP" altLang="en-US" sz="1300">
              <a:latin typeface="ＭＳ Ｐゴシック" panose="020B0600070205080204" pitchFamily="50" charset="-128"/>
              <a:ea typeface="ＭＳ Ｐゴシック" panose="020B0600070205080204" pitchFamily="50" charset="-128"/>
            </a:rPr>
            <a:t>　類似団体より高い状況で推移しているのは、公共下水道を単独で運営していることから、下水道事業特別会計に対する繰出金を計上（繰出金全体の約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割相当）しているためである。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134620</xdr:rowOff>
    </xdr:to>
    <xdr:cxnSp macro="">
      <xdr:nvCxnSpPr>
        <xdr:cNvPr id="249" name="直線コネクタ 248"/>
        <xdr:cNvCxnSpPr/>
      </xdr:nvCxnSpPr>
      <xdr:spPr>
        <a:xfrm flipV="1">
          <a:off x="15671800" y="10414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60</xdr:row>
      <xdr:rowOff>134620</xdr:rowOff>
    </xdr:to>
    <xdr:cxnSp macro="">
      <xdr:nvCxnSpPr>
        <xdr:cNvPr id="252" name="直線コネクタ 251"/>
        <xdr:cNvCxnSpPr/>
      </xdr:nvCxnSpPr>
      <xdr:spPr>
        <a:xfrm>
          <a:off x="14782800" y="1034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81280</xdr:rowOff>
    </xdr:to>
    <xdr:cxnSp macro="">
      <xdr:nvCxnSpPr>
        <xdr:cNvPr id="255" name="直線コネクタ 254"/>
        <xdr:cNvCxnSpPr/>
      </xdr:nvCxnSpPr>
      <xdr:spPr>
        <a:xfrm flipV="1">
          <a:off x="13893800" y="1034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43180</xdr:rowOff>
    </xdr:from>
    <xdr:to>
      <xdr:col>69</xdr:col>
      <xdr:colOff>92075</xdr:colOff>
      <xdr:row>60</xdr:row>
      <xdr:rowOff>81280</xdr:rowOff>
    </xdr:to>
    <xdr:cxnSp macro="">
      <xdr:nvCxnSpPr>
        <xdr:cNvPr id="258" name="直線コネクタ 257"/>
        <xdr:cNvCxnSpPr/>
      </xdr:nvCxnSpPr>
      <xdr:spPr>
        <a:xfrm>
          <a:off x="13004800" y="1033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68" name="楕円 267"/>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69"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83820</xdr:rowOff>
    </xdr:from>
    <xdr:to>
      <xdr:col>78</xdr:col>
      <xdr:colOff>120650</xdr:colOff>
      <xdr:row>61</xdr:row>
      <xdr:rowOff>13970</xdr:rowOff>
    </xdr:to>
    <xdr:sp macro="" textlink="">
      <xdr:nvSpPr>
        <xdr:cNvPr id="270" name="楕円 269"/>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170197</xdr:rowOff>
    </xdr:from>
    <xdr:ext cx="736600" cy="259045"/>
    <xdr:sp macro="" textlink="">
      <xdr:nvSpPr>
        <xdr:cNvPr id="271" name="テキスト ボックス 270"/>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2" name="楕円 271"/>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3" name="テキスト ボックス 272"/>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6" name="楕円 275"/>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7" name="テキスト ボックス 276"/>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可燃ごみの逗子市持ち込み開始による負担金支出があったものの、法改正等対応の共同電算システム改修経費の減少により、補助費等全体としては前年比減となったためである。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全国平均や神奈川県平均と比較して低い状況で推移しており、費用対効果や必要性、給付（補助）額が適正であるか等、適正な運用に努めていく。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10414</xdr:rowOff>
    </xdr:to>
    <xdr:cxnSp macro="">
      <xdr:nvCxnSpPr>
        <xdr:cNvPr id="307" name="直線コネクタ 306"/>
        <xdr:cNvCxnSpPr/>
      </xdr:nvCxnSpPr>
      <xdr:spPr>
        <a:xfrm flipV="1">
          <a:off x="15671800" y="59883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69850</xdr:rowOff>
    </xdr:to>
    <xdr:cxnSp macro="">
      <xdr:nvCxnSpPr>
        <xdr:cNvPr id="310" name="直線コネクタ 309"/>
        <xdr:cNvCxnSpPr/>
      </xdr:nvCxnSpPr>
      <xdr:spPr>
        <a:xfrm flipV="1">
          <a:off x="14782800" y="60111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69850</xdr:rowOff>
    </xdr:to>
    <xdr:cxnSp macro="">
      <xdr:nvCxnSpPr>
        <xdr:cNvPr id="313" name="直線コネクタ 312"/>
        <xdr:cNvCxnSpPr/>
      </xdr:nvCxnSpPr>
      <xdr:spPr>
        <a:xfrm>
          <a:off x="13893800" y="60065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35</xdr:row>
      <xdr:rowOff>5842</xdr:rowOff>
    </xdr:to>
    <xdr:cxnSp macro="">
      <xdr:nvCxnSpPr>
        <xdr:cNvPr id="316" name="直線コネクタ 315"/>
        <xdr:cNvCxnSpPr/>
      </xdr:nvCxnSpPr>
      <xdr:spPr>
        <a:xfrm>
          <a:off x="13004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6" name="楕円 325"/>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27" name="補助費等該当値テキスト"/>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28" name="楕円 327"/>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29" name="テキスト ボックス 328"/>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0" name="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2" name="楕円 331"/>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3" name="テキスト ボックス 332"/>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4" name="楕円 333"/>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5" name="テキスト ボックス 334"/>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年度まで減少傾向にあったものの臨時財政対策債の借入れが増えていることによる公債費の増加があり、平成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ポイント増となったが、類似団体平均及び神奈川県平均より低い状況となっている。</a:t>
          </a:r>
        </a:p>
        <a:p>
          <a:r>
            <a:rPr kumimoji="1" lang="ja-JP" altLang="en-US" sz="1300">
              <a:latin typeface="ＭＳ Ｐゴシック" panose="020B0600070205080204" pitchFamily="50" charset="-128"/>
              <a:ea typeface="ＭＳ Ｐゴシック" panose="020B0600070205080204" pitchFamily="50" charset="-128"/>
            </a:rPr>
            <a:t>　引き続き、財政収支の健全性維持のため、プライマリーバランスに配慮した計画的な町債借入れによる公債費の適正管理に努めていく。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xdr:rowOff>
    </xdr:from>
    <xdr:to>
      <xdr:col>24</xdr:col>
      <xdr:colOff>25400</xdr:colOff>
      <xdr:row>74</xdr:row>
      <xdr:rowOff>12700</xdr:rowOff>
    </xdr:to>
    <xdr:cxnSp macro="">
      <xdr:nvCxnSpPr>
        <xdr:cNvPr id="368" name="直線コネクタ 367"/>
        <xdr:cNvCxnSpPr/>
      </xdr:nvCxnSpPr>
      <xdr:spPr>
        <a:xfrm>
          <a:off x="3987800" y="12692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xdr:rowOff>
    </xdr:from>
    <xdr:to>
      <xdr:col>19</xdr:col>
      <xdr:colOff>187325</xdr:colOff>
      <xdr:row>74</xdr:row>
      <xdr:rowOff>20320</xdr:rowOff>
    </xdr:to>
    <xdr:cxnSp macro="">
      <xdr:nvCxnSpPr>
        <xdr:cNvPr id="371" name="直線コネクタ 370"/>
        <xdr:cNvCxnSpPr/>
      </xdr:nvCxnSpPr>
      <xdr:spPr>
        <a:xfrm flipV="1">
          <a:off x="3098800" y="12692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66040</xdr:rowOff>
    </xdr:to>
    <xdr:cxnSp macro="">
      <xdr:nvCxnSpPr>
        <xdr:cNvPr id="374" name="直線コネクタ 373"/>
        <xdr:cNvCxnSpPr/>
      </xdr:nvCxnSpPr>
      <xdr:spPr>
        <a:xfrm flipV="1">
          <a:off x="2209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66040</xdr:rowOff>
    </xdr:from>
    <xdr:to>
      <xdr:col>11</xdr:col>
      <xdr:colOff>9525</xdr:colOff>
      <xdr:row>74</xdr:row>
      <xdr:rowOff>111760</xdr:rowOff>
    </xdr:to>
    <xdr:cxnSp macro="">
      <xdr:nvCxnSpPr>
        <xdr:cNvPr id="377" name="直線コネクタ 376"/>
        <xdr:cNvCxnSpPr/>
      </xdr:nvCxnSpPr>
      <xdr:spPr>
        <a:xfrm flipV="1">
          <a:off x="1320800" y="12753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87" name="楕円 386"/>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149877</xdr:rowOff>
    </xdr:from>
    <xdr:ext cx="762000" cy="259045"/>
    <xdr:sp macro="" textlink="">
      <xdr:nvSpPr>
        <xdr:cNvPr id="388"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125730</xdr:rowOff>
    </xdr:from>
    <xdr:to>
      <xdr:col>20</xdr:col>
      <xdr:colOff>38100</xdr:colOff>
      <xdr:row>74</xdr:row>
      <xdr:rowOff>55880</xdr:rowOff>
    </xdr:to>
    <xdr:sp macro="" textlink="">
      <xdr:nvSpPr>
        <xdr:cNvPr id="389" name="楕円 388"/>
        <xdr:cNvSpPr/>
      </xdr:nvSpPr>
      <xdr:spPr>
        <a:xfrm>
          <a:off x="3937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66057</xdr:rowOff>
    </xdr:from>
    <xdr:ext cx="736600" cy="259045"/>
    <xdr:sp macro="" textlink="">
      <xdr:nvSpPr>
        <xdr:cNvPr id="390" name="テキスト ボックス 389"/>
        <xdr:cNvSpPr txBox="1"/>
      </xdr:nvSpPr>
      <xdr:spPr>
        <a:xfrm>
          <a:off x="3606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1" name="楕円 390"/>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2" name="テキスト ボックス 391"/>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xdr:rowOff>
    </xdr:from>
    <xdr:to>
      <xdr:col>11</xdr:col>
      <xdr:colOff>60325</xdr:colOff>
      <xdr:row>74</xdr:row>
      <xdr:rowOff>116840</xdr:rowOff>
    </xdr:to>
    <xdr:sp macro="" textlink="">
      <xdr:nvSpPr>
        <xdr:cNvPr id="393" name="楕円 392"/>
        <xdr:cNvSpPr/>
      </xdr:nvSpPr>
      <xdr:spPr>
        <a:xfrm>
          <a:off x="2159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127017</xdr:rowOff>
    </xdr:from>
    <xdr:ext cx="762000" cy="259045"/>
    <xdr:sp macro="" textlink="">
      <xdr:nvSpPr>
        <xdr:cNvPr id="394" name="テキスト ボックス 393"/>
        <xdr:cNvSpPr txBox="1"/>
      </xdr:nvSpPr>
      <xdr:spPr>
        <a:xfrm>
          <a:off x="1828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5" name="楕円 394"/>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6" name="テキスト ボックス 395"/>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年度は、前年度比で</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補助費等（</a:t>
          </a:r>
          <a:r>
            <a:rPr kumimoji="1" lang="en-US" altLang="ja-JP" sz="1300" baseline="0">
              <a:latin typeface="ＭＳ Ｐゴシック" panose="020B0600070205080204" pitchFamily="50" charset="-128"/>
              <a:ea typeface="ＭＳ Ｐゴシック" panose="020B0600070205080204" pitchFamily="50" charset="-128"/>
            </a:rPr>
            <a:t>0.5</a:t>
          </a:r>
          <a:r>
            <a:rPr kumimoji="1" lang="ja-JP" altLang="en-US" sz="1300" baseline="0">
              <a:latin typeface="ＭＳ Ｐゴシック" panose="020B0600070205080204" pitchFamily="50" charset="-128"/>
              <a:ea typeface="ＭＳ Ｐゴシック" panose="020B0600070205080204" pitchFamily="50" charset="-128"/>
            </a:rPr>
            <a:t>ポイント）が前年に比べ減少したことから、公債費以外分全体を引き下げることとなったものである。</a:t>
          </a:r>
        </a:p>
        <a:p>
          <a:r>
            <a:rPr kumimoji="1" lang="ja-JP" altLang="en-US" sz="1300" baseline="0">
              <a:latin typeface="ＭＳ Ｐゴシック" panose="020B0600070205080204" pitchFamily="50" charset="-128"/>
              <a:ea typeface="ＭＳ Ｐゴシック" panose="020B0600070205080204" pitchFamily="50" charset="-128"/>
            </a:rPr>
            <a:t>　類似団体より高い状況で推移しているのは、人件費及び特別会計への繰出金が高止まりしているためである。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42418</xdr:rowOff>
    </xdr:from>
    <xdr:to>
      <xdr:col>82</xdr:col>
      <xdr:colOff>107950</xdr:colOff>
      <xdr:row>81</xdr:row>
      <xdr:rowOff>69850</xdr:rowOff>
    </xdr:to>
    <xdr:cxnSp macro="">
      <xdr:nvCxnSpPr>
        <xdr:cNvPr id="427" name="直線コネクタ 426"/>
        <xdr:cNvCxnSpPr/>
      </xdr:nvCxnSpPr>
      <xdr:spPr>
        <a:xfrm flipV="1">
          <a:off x="15671800" y="13929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69850</xdr:rowOff>
    </xdr:from>
    <xdr:to>
      <xdr:col>78</xdr:col>
      <xdr:colOff>69850</xdr:colOff>
      <xdr:row>81</xdr:row>
      <xdr:rowOff>92711</xdr:rowOff>
    </xdr:to>
    <xdr:cxnSp macro="">
      <xdr:nvCxnSpPr>
        <xdr:cNvPr id="430" name="直線コネクタ 429"/>
        <xdr:cNvCxnSpPr/>
      </xdr:nvCxnSpPr>
      <xdr:spPr>
        <a:xfrm flipV="1">
          <a:off x="14782800" y="13957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127000</xdr:rowOff>
    </xdr:from>
    <xdr:to>
      <xdr:col>73</xdr:col>
      <xdr:colOff>180975</xdr:colOff>
      <xdr:row>81</xdr:row>
      <xdr:rowOff>92711</xdr:rowOff>
    </xdr:to>
    <xdr:cxnSp macro="">
      <xdr:nvCxnSpPr>
        <xdr:cNvPr id="433" name="直線コネクタ 432"/>
        <xdr:cNvCxnSpPr/>
      </xdr:nvCxnSpPr>
      <xdr:spPr>
        <a:xfrm>
          <a:off x="13893800" y="138430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127000</xdr:rowOff>
    </xdr:from>
    <xdr:to>
      <xdr:col>69</xdr:col>
      <xdr:colOff>92075</xdr:colOff>
      <xdr:row>81</xdr:row>
      <xdr:rowOff>115570</xdr:rowOff>
    </xdr:to>
    <xdr:cxnSp macro="">
      <xdr:nvCxnSpPr>
        <xdr:cNvPr id="436" name="直線コネクタ 435"/>
        <xdr:cNvCxnSpPr/>
      </xdr:nvCxnSpPr>
      <xdr:spPr>
        <a:xfrm flipV="1">
          <a:off x="13004800" y="13843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163068</xdr:rowOff>
    </xdr:from>
    <xdr:to>
      <xdr:col>82</xdr:col>
      <xdr:colOff>158750</xdr:colOff>
      <xdr:row>81</xdr:row>
      <xdr:rowOff>93218</xdr:rowOff>
    </xdr:to>
    <xdr:sp macro="" textlink="">
      <xdr:nvSpPr>
        <xdr:cNvPr id="446" name="楕円 445"/>
        <xdr:cNvSpPr/>
      </xdr:nvSpPr>
      <xdr:spPr>
        <a:xfrm>
          <a:off x="164592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71645</xdr:rowOff>
    </xdr:from>
    <xdr:ext cx="762000" cy="259045"/>
    <xdr:sp macro="" textlink="">
      <xdr:nvSpPr>
        <xdr:cNvPr id="447" name="公債費以外該当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48" name="楕円 447"/>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49" name="テキスト ボックス 448"/>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41911</xdr:rowOff>
    </xdr:from>
    <xdr:to>
      <xdr:col>74</xdr:col>
      <xdr:colOff>31750</xdr:colOff>
      <xdr:row>81</xdr:row>
      <xdr:rowOff>143511</xdr:rowOff>
    </xdr:to>
    <xdr:sp macro="" textlink="">
      <xdr:nvSpPr>
        <xdr:cNvPr id="450" name="楕円 449"/>
        <xdr:cNvSpPr/>
      </xdr:nvSpPr>
      <xdr:spPr>
        <a:xfrm>
          <a:off x="14732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128288</xdr:rowOff>
    </xdr:from>
    <xdr:ext cx="762000" cy="259045"/>
    <xdr:sp macro="" textlink="">
      <xdr:nvSpPr>
        <xdr:cNvPr id="451" name="テキスト ボックス 450"/>
        <xdr:cNvSpPr txBox="1"/>
      </xdr:nvSpPr>
      <xdr:spPr>
        <a:xfrm>
          <a:off x="14401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76200</xdr:rowOff>
    </xdr:from>
    <xdr:to>
      <xdr:col>69</xdr:col>
      <xdr:colOff>142875</xdr:colOff>
      <xdr:row>81</xdr:row>
      <xdr:rowOff>6350</xdr:rowOff>
    </xdr:to>
    <xdr:sp macro="" textlink="">
      <xdr:nvSpPr>
        <xdr:cNvPr id="452" name="楕円 451"/>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162577</xdr:rowOff>
    </xdr:from>
    <xdr:ext cx="762000" cy="259045"/>
    <xdr:sp macro="" textlink="">
      <xdr:nvSpPr>
        <xdr:cNvPr id="453" name="テキスト ボックス 452"/>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64770</xdr:rowOff>
    </xdr:from>
    <xdr:to>
      <xdr:col>65</xdr:col>
      <xdr:colOff>53975</xdr:colOff>
      <xdr:row>81</xdr:row>
      <xdr:rowOff>166370</xdr:rowOff>
    </xdr:to>
    <xdr:sp macro="" textlink="">
      <xdr:nvSpPr>
        <xdr:cNvPr id="454" name="楕円 453"/>
        <xdr:cNvSpPr/>
      </xdr:nvSpPr>
      <xdr:spPr>
        <a:xfrm>
          <a:off x="1295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151147</xdr:rowOff>
    </xdr:from>
    <xdr:ext cx="762000" cy="259045"/>
    <xdr:sp macro="" textlink="">
      <xdr:nvSpPr>
        <xdr:cNvPr id="455" name="テキスト ボックス 454"/>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93668</xdr:rowOff>
    </xdr:from>
    <xdr:to>
      <xdr:col>29</xdr:col>
      <xdr:colOff>127000</xdr:colOff>
      <xdr:row>16</xdr:row>
      <xdr:rowOff>122488</xdr:rowOff>
    </xdr:to>
    <xdr:cxnSp macro="">
      <xdr:nvCxnSpPr>
        <xdr:cNvPr id="52" name="直線コネクタ 51"/>
        <xdr:cNvCxnSpPr/>
      </xdr:nvCxnSpPr>
      <xdr:spPr bwMode="auto">
        <a:xfrm flipV="1">
          <a:off x="5003800" y="2884493"/>
          <a:ext cx="647700" cy="2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114046</xdr:rowOff>
    </xdr:from>
    <xdr:to>
      <xdr:col>26</xdr:col>
      <xdr:colOff>50800</xdr:colOff>
      <xdr:row>16</xdr:row>
      <xdr:rowOff>122488</xdr:rowOff>
    </xdr:to>
    <xdr:cxnSp macro="">
      <xdr:nvCxnSpPr>
        <xdr:cNvPr id="55" name="直線コネクタ 54"/>
        <xdr:cNvCxnSpPr/>
      </xdr:nvCxnSpPr>
      <xdr:spPr bwMode="auto">
        <a:xfrm>
          <a:off x="4305300" y="2904871"/>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114046</xdr:rowOff>
    </xdr:from>
    <xdr:to>
      <xdr:col>22</xdr:col>
      <xdr:colOff>114300</xdr:colOff>
      <xdr:row>17</xdr:row>
      <xdr:rowOff>12695</xdr:rowOff>
    </xdr:to>
    <xdr:cxnSp macro="">
      <xdr:nvCxnSpPr>
        <xdr:cNvPr id="58" name="直線コネクタ 57"/>
        <xdr:cNvCxnSpPr/>
      </xdr:nvCxnSpPr>
      <xdr:spPr bwMode="auto">
        <a:xfrm flipV="1">
          <a:off x="3606800" y="2904871"/>
          <a:ext cx="698500" cy="7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12695</xdr:rowOff>
    </xdr:from>
    <xdr:to>
      <xdr:col>18</xdr:col>
      <xdr:colOff>177800</xdr:colOff>
      <xdr:row>17</xdr:row>
      <xdr:rowOff>44862</xdr:rowOff>
    </xdr:to>
    <xdr:cxnSp macro="">
      <xdr:nvCxnSpPr>
        <xdr:cNvPr id="61" name="直線コネクタ 60"/>
        <xdr:cNvCxnSpPr/>
      </xdr:nvCxnSpPr>
      <xdr:spPr bwMode="auto">
        <a:xfrm flipV="1">
          <a:off x="2908300" y="2974970"/>
          <a:ext cx="698500" cy="3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42868</xdr:rowOff>
    </xdr:from>
    <xdr:to>
      <xdr:col>29</xdr:col>
      <xdr:colOff>177800</xdr:colOff>
      <xdr:row>16</xdr:row>
      <xdr:rowOff>144468</xdr:rowOff>
    </xdr:to>
    <xdr:sp macro="" textlink="">
      <xdr:nvSpPr>
        <xdr:cNvPr id="71" name="楕円 70"/>
        <xdr:cNvSpPr/>
      </xdr:nvSpPr>
      <xdr:spPr bwMode="auto">
        <a:xfrm>
          <a:off x="5600700" y="28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59395</xdr:rowOff>
    </xdr:from>
    <xdr:ext cx="762000" cy="259045"/>
    <xdr:sp macro="" textlink="">
      <xdr:nvSpPr>
        <xdr:cNvPr id="72" name="人口1人当たり決算額の推移該当値テキスト130"/>
        <xdr:cNvSpPr txBox="1"/>
      </xdr:nvSpPr>
      <xdr:spPr>
        <a:xfrm>
          <a:off x="5740400" y="26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71688</xdr:rowOff>
    </xdr:from>
    <xdr:to>
      <xdr:col>26</xdr:col>
      <xdr:colOff>101600</xdr:colOff>
      <xdr:row>17</xdr:row>
      <xdr:rowOff>1838</xdr:rowOff>
    </xdr:to>
    <xdr:sp macro="" textlink="">
      <xdr:nvSpPr>
        <xdr:cNvPr id="73" name="楕円 72"/>
        <xdr:cNvSpPr/>
      </xdr:nvSpPr>
      <xdr:spPr bwMode="auto">
        <a:xfrm>
          <a:off x="49530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12015</xdr:rowOff>
    </xdr:from>
    <xdr:ext cx="736600" cy="259045"/>
    <xdr:sp macro="" textlink="">
      <xdr:nvSpPr>
        <xdr:cNvPr id="74" name="テキスト ボックス 73"/>
        <xdr:cNvSpPr txBox="1"/>
      </xdr:nvSpPr>
      <xdr:spPr>
        <a:xfrm>
          <a:off x="4622800" y="263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63246</xdr:rowOff>
    </xdr:from>
    <xdr:to>
      <xdr:col>22</xdr:col>
      <xdr:colOff>165100</xdr:colOff>
      <xdr:row>16</xdr:row>
      <xdr:rowOff>164846</xdr:rowOff>
    </xdr:to>
    <xdr:sp macro="" textlink="">
      <xdr:nvSpPr>
        <xdr:cNvPr id="75" name="楕円 74"/>
        <xdr:cNvSpPr/>
      </xdr:nvSpPr>
      <xdr:spPr bwMode="auto">
        <a:xfrm>
          <a:off x="4254500" y="2854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3573</xdr:rowOff>
    </xdr:from>
    <xdr:ext cx="762000" cy="259045"/>
    <xdr:sp macro="" textlink="">
      <xdr:nvSpPr>
        <xdr:cNvPr id="76" name="テキスト ボックス 75"/>
        <xdr:cNvSpPr txBox="1"/>
      </xdr:nvSpPr>
      <xdr:spPr>
        <a:xfrm>
          <a:off x="3924300" y="262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133345</xdr:rowOff>
    </xdr:from>
    <xdr:to>
      <xdr:col>19</xdr:col>
      <xdr:colOff>38100</xdr:colOff>
      <xdr:row>17</xdr:row>
      <xdr:rowOff>63495</xdr:rowOff>
    </xdr:to>
    <xdr:sp macro="" textlink="">
      <xdr:nvSpPr>
        <xdr:cNvPr id="77" name="楕円 76"/>
        <xdr:cNvSpPr/>
      </xdr:nvSpPr>
      <xdr:spPr bwMode="auto">
        <a:xfrm>
          <a:off x="3556000" y="292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73672</xdr:rowOff>
    </xdr:from>
    <xdr:ext cx="762000" cy="259045"/>
    <xdr:sp macro="" textlink="">
      <xdr:nvSpPr>
        <xdr:cNvPr id="78" name="テキスト ボックス 77"/>
        <xdr:cNvSpPr txBox="1"/>
      </xdr:nvSpPr>
      <xdr:spPr>
        <a:xfrm>
          <a:off x="3225800" y="269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165512</xdr:rowOff>
    </xdr:from>
    <xdr:to>
      <xdr:col>15</xdr:col>
      <xdr:colOff>101600</xdr:colOff>
      <xdr:row>17</xdr:row>
      <xdr:rowOff>95662</xdr:rowOff>
    </xdr:to>
    <xdr:sp macro="" textlink="">
      <xdr:nvSpPr>
        <xdr:cNvPr id="79" name="楕円 78"/>
        <xdr:cNvSpPr/>
      </xdr:nvSpPr>
      <xdr:spPr bwMode="auto">
        <a:xfrm>
          <a:off x="2857500" y="295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105839</xdr:rowOff>
    </xdr:from>
    <xdr:ext cx="762000" cy="259045"/>
    <xdr:sp macro="" textlink="">
      <xdr:nvSpPr>
        <xdr:cNvPr id="80" name="テキスト ボックス 79"/>
        <xdr:cNvSpPr txBox="1"/>
      </xdr:nvSpPr>
      <xdr:spPr>
        <a:xfrm>
          <a:off x="2527300" y="27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201719</xdr:rowOff>
    </xdr:from>
    <xdr:to>
      <xdr:col>29</xdr:col>
      <xdr:colOff>127000</xdr:colOff>
      <xdr:row>37</xdr:row>
      <xdr:rowOff>247407</xdr:rowOff>
    </xdr:to>
    <xdr:cxnSp macro="">
      <xdr:nvCxnSpPr>
        <xdr:cNvPr id="115" name="直線コネクタ 114"/>
        <xdr:cNvCxnSpPr/>
      </xdr:nvCxnSpPr>
      <xdr:spPr bwMode="auto">
        <a:xfrm>
          <a:off x="5003800" y="7326419"/>
          <a:ext cx="647700" cy="4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167038</xdr:rowOff>
    </xdr:from>
    <xdr:to>
      <xdr:col>26</xdr:col>
      <xdr:colOff>50800</xdr:colOff>
      <xdr:row>37</xdr:row>
      <xdr:rowOff>201719</xdr:rowOff>
    </xdr:to>
    <xdr:cxnSp macro="">
      <xdr:nvCxnSpPr>
        <xdr:cNvPr id="118" name="直線コネクタ 117"/>
        <xdr:cNvCxnSpPr/>
      </xdr:nvCxnSpPr>
      <xdr:spPr bwMode="auto">
        <a:xfrm>
          <a:off x="4305300" y="7291738"/>
          <a:ext cx="698500" cy="34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167038</xdr:rowOff>
    </xdr:from>
    <xdr:to>
      <xdr:col>22</xdr:col>
      <xdr:colOff>114300</xdr:colOff>
      <xdr:row>37</xdr:row>
      <xdr:rowOff>213280</xdr:rowOff>
    </xdr:to>
    <xdr:cxnSp macro="">
      <xdr:nvCxnSpPr>
        <xdr:cNvPr id="121" name="直線コネクタ 120"/>
        <xdr:cNvCxnSpPr/>
      </xdr:nvCxnSpPr>
      <xdr:spPr bwMode="auto">
        <a:xfrm flipV="1">
          <a:off x="3606800" y="7291738"/>
          <a:ext cx="698500" cy="46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156849</xdr:rowOff>
    </xdr:from>
    <xdr:to>
      <xdr:col>18</xdr:col>
      <xdr:colOff>177800</xdr:colOff>
      <xdr:row>37</xdr:row>
      <xdr:rowOff>213280</xdr:rowOff>
    </xdr:to>
    <xdr:cxnSp macro="">
      <xdr:nvCxnSpPr>
        <xdr:cNvPr id="124" name="直線コネクタ 123"/>
        <xdr:cNvCxnSpPr/>
      </xdr:nvCxnSpPr>
      <xdr:spPr bwMode="auto">
        <a:xfrm>
          <a:off x="2908300" y="7281549"/>
          <a:ext cx="698500" cy="5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196607</xdr:rowOff>
    </xdr:from>
    <xdr:to>
      <xdr:col>29</xdr:col>
      <xdr:colOff>177800</xdr:colOff>
      <xdr:row>37</xdr:row>
      <xdr:rowOff>298207</xdr:rowOff>
    </xdr:to>
    <xdr:sp macro="" textlink="">
      <xdr:nvSpPr>
        <xdr:cNvPr id="134" name="楕円 133"/>
        <xdr:cNvSpPr/>
      </xdr:nvSpPr>
      <xdr:spPr bwMode="auto">
        <a:xfrm>
          <a:off x="5600700" y="732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105184</xdr:rowOff>
    </xdr:from>
    <xdr:ext cx="762000" cy="259045"/>
    <xdr:sp macro="" textlink="">
      <xdr:nvSpPr>
        <xdr:cNvPr id="135" name="人口1人当たり決算額の推移該当値テキスト445"/>
        <xdr:cNvSpPr txBox="1"/>
      </xdr:nvSpPr>
      <xdr:spPr>
        <a:xfrm>
          <a:off x="5740400" y="722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150919</xdr:rowOff>
    </xdr:from>
    <xdr:to>
      <xdr:col>26</xdr:col>
      <xdr:colOff>101600</xdr:colOff>
      <xdr:row>37</xdr:row>
      <xdr:rowOff>252519</xdr:rowOff>
    </xdr:to>
    <xdr:sp macro="" textlink="">
      <xdr:nvSpPr>
        <xdr:cNvPr id="136" name="楕円 135"/>
        <xdr:cNvSpPr/>
      </xdr:nvSpPr>
      <xdr:spPr bwMode="auto">
        <a:xfrm>
          <a:off x="4953000" y="727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237296</xdr:rowOff>
    </xdr:from>
    <xdr:ext cx="736600" cy="259045"/>
    <xdr:sp macro="" textlink="">
      <xdr:nvSpPr>
        <xdr:cNvPr id="137" name="テキスト ボックス 136"/>
        <xdr:cNvSpPr txBox="1"/>
      </xdr:nvSpPr>
      <xdr:spPr>
        <a:xfrm>
          <a:off x="4622800" y="736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116238</xdr:rowOff>
    </xdr:from>
    <xdr:to>
      <xdr:col>22</xdr:col>
      <xdr:colOff>165100</xdr:colOff>
      <xdr:row>37</xdr:row>
      <xdr:rowOff>217838</xdr:rowOff>
    </xdr:to>
    <xdr:sp macro="" textlink="">
      <xdr:nvSpPr>
        <xdr:cNvPr id="138" name="楕円 137"/>
        <xdr:cNvSpPr/>
      </xdr:nvSpPr>
      <xdr:spPr bwMode="auto">
        <a:xfrm>
          <a:off x="4254500" y="724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202615</xdr:rowOff>
    </xdr:from>
    <xdr:ext cx="762000" cy="259045"/>
    <xdr:sp macro="" textlink="">
      <xdr:nvSpPr>
        <xdr:cNvPr id="139" name="テキスト ボックス 138"/>
        <xdr:cNvSpPr txBox="1"/>
      </xdr:nvSpPr>
      <xdr:spPr>
        <a:xfrm>
          <a:off x="3924300" y="732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162480</xdr:rowOff>
    </xdr:from>
    <xdr:to>
      <xdr:col>19</xdr:col>
      <xdr:colOff>38100</xdr:colOff>
      <xdr:row>37</xdr:row>
      <xdr:rowOff>264080</xdr:rowOff>
    </xdr:to>
    <xdr:sp macro="" textlink="">
      <xdr:nvSpPr>
        <xdr:cNvPr id="140" name="楕円 139"/>
        <xdr:cNvSpPr/>
      </xdr:nvSpPr>
      <xdr:spPr bwMode="auto">
        <a:xfrm>
          <a:off x="3556000" y="728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248857</xdr:rowOff>
    </xdr:from>
    <xdr:ext cx="762000" cy="259045"/>
    <xdr:sp macro="" textlink="">
      <xdr:nvSpPr>
        <xdr:cNvPr id="141" name="テキスト ボックス 140"/>
        <xdr:cNvSpPr txBox="1"/>
      </xdr:nvSpPr>
      <xdr:spPr>
        <a:xfrm>
          <a:off x="3225800" y="737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106049</xdr:rowOff>
    </xdr:from>
    <xdr:to>
      <xdr:col>15</xdr:col>
      <xdr:colOff>101600</xdr:colOff>
      <xdr:row>37</xdr:row>
      <xdr:rowOff>207649</xdr:rowOff>
    </xdr:to>
    <xdr:sp macro="" textlink="">
      <xdr:nvSpPr>
        <xdr:cNvPr id="142" name="楕円 141"/>
        <xdr:cNvSpPr/>
      </xdr:nvSpPr>
      <xdr:spPr bwMode="auto">
        <a:xfrm>
          <a:off x="2857500" y="7230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192426</xdr:rowOff>
    </xdr:from>
    <xdr:ext cx="762000" cy="259045"/>
    <xdr:sp macro="" textlink="">
      <xdr:nvSpPr>
        <xdr:cNvPr id="143" name="テキスト ボックス 142"/>
        <xdr:cNvSpPr txBox="1"/>
      </xdr:nvSpPr>
      <xdr:spPr>
        <a:xfrm>
          <a:off x="2527300" y="731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119747</xdr:rowOff>
    </xdr:from>
    <xdr:to>
      <xdr:col>24</xdr:col>
      <xdr:colOff>63500</xdr:colOff>
      <xdr:row>33</xdr:row>
      <xdr:rowOff>139945</xdr:rowOff>
    </xdr:to>
    <xdr:cxnSp macro="">
      <xdr:nvCxnSpPr>
        <xdr:cNvPr id="63" name="直線コネクタ 62"/>
        <xdr:cNvCxnSpPr/>
      </xdr:nvCxnSpPr>
      <xdr:spPr>
        <a:xfrm flipV="1">
          <a:off x="3797300" y="5777597"/>
          <a:ext cx="8382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112366</xdr:rowOff>
    </xdr:from>
    <xdr:to>
      <xdr:col>19</xdr:col>
      <xdr:colOff>177800</xdr:colOff>
      <xdr:row>33</xdr:row>
      <xdr:rowOff>139945</xdr:rowOff>
    </xdr:to>
    <xdr:cxnSp macro="">
      <xdr:nvCxnSpPr>
        <xdr:cNvPr id="66" name="直線コネクタ 65"/>
        <xdr:cNvCxnSpPr/>
      </xdr:nvCxnSpPr>
      <xdr:spPr>
        <a:xfrm>
          <a:off x="2908300" y="5770216"/>
          <a:ext cx="889000" cy="2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112366</xdr:rowOff>
    </xdr:from>
    <xdr:to>
      <xdr:col>15</xdr:col>
      <xdr:colOff>50800</xdr:colOff>
      <xdr:row>34</xdr:row>
      <xdr:rowOff>21367</xdr:rowOff>
    </xdr:to>
    <xdr:cxnSp macro="">
      <xdr:nvCxnSpPr>
        <xdr:cNvPr id="69" name="直線コネクタ 68"/>
        <xdr:cNvCxnSpPr/>
      </xdr:nvCxnSpPr>
      <xdr:spPr>
        <a:xfrm flipV="1">
          <a:off x="2019300" y="5770216"/>
          <a:ext cx="889000" cy="8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21367</xdr:rowOff>
    </xdr:from>
    <xdr:to>
      <xdr:col>10</xdr:col>
      <xdr:colOff>114300</xdr:colOff>
      <xdr:row>34</xdr:row>
      <xdr:rowOff>23392</xdr:rowOff>
    </xdr:to>
    <xdr:cxnSp macro="">
      <xdr:nvCxnSpPr>
        <xdr:cNvPr id="72" name="直線コネクタ 71"/>
        <xdr:cNvCxnSpPr/>
      </xdr:nvCxnSpPr>
      <xdr:spPr>
        <a:xfrm flipV="1">
          <a:off x="1130300" y="5850667"/>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68947</xdr:rowOff>
    </xdr:from>
    <xdr:to>
      <xdr:col>24</xdr:col>
      <xdr:colOff>114300</xdr:colOff>
      <xdr:row>33</xdr:row>
      <xdr:rowOff>170547</xdr:rowOff>
    </xdr:to>
    <xdr:sp macro="" textlink="">
      <xdr:nvSpPr>
        <xdr:cNvPr id="82" name="楕円 81"/>
        <xdr:cNvSpPr/>
      </xdr:nvSpPr>
      <xdr:spPr>
        <a:xfrm>
          <a:off x="4584700" y="57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91824</xdr:rowOff>
    </xdr:from>
    <xdr:ext cx="534377" cy="259045"/>
    <xdr:sp macro="" textlink="">
      <xdr:nvSpPr>
        <xdr:cNvPr id="83" name="人件費該当値テキスト"/>
        <xdr:cNvSpPr txBox="1"/>
      </xdr:nvSpPr>
      <xdr:spPr>
        <a:xfrm>
          <a:off x="4686300" y="55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89145</xdr:rowOff>
    </xdr:from>
    <xdr:to>
      <xdr:col>20</xdr:col>
      <xdr:colOff>38100</xdr:colOff>
      <xdr:row>34</xdr:row>
      <xdr:rowOff>19295</xdr:rowOff>
    </xdr:to>
    <xdr:sp macro="" textlink="">
      <xdr:nvSpPr>
        <xdr:cNvPr id="84" name="楕円 83"/>
        <xdr:cNvSpPr/>
      </xdr:nvSpPr>
      <xdr:spPr>
        <a:xfrm>
          <a:off x="3746500" y="57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35822</xdr:rowOff>
    </xdr:from>
    <xdr:ext cx="534377" cy="259045"/>
    <xdr:sp macro="" textlink="">
      <xdr:nvSpPr>
        <xdr:cNvPr id="85" name="テキスト ボックス 84"/>
        <xdr:cNvSpPr txBox="1"/>
      </xdr:nvSpPr>
      <xdr:spPr>
        <a:xfrm>
          <a:off x="3530111" y="55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61566</xdr:rowOff>
    </xdr:from>
    <xdr:to>
      <xdr:col>15</xdr:col>
      <xdr:colOff>101600</xdr:colOff>
      <xdr:row>33</xdr:row>
      <xdr:rowOff>163166</xdr:rowOff>
    </xdr:to>
    <xdr:sp macro="" textlink="">
      <xdr:nvSpPr>
        <xdr:cNvPr id="86" name="楕円 85"/>
        <xdr:cNvSpPr/>
      </xdr:nvSpPr>
      <xdr:spPr>
        <a:xfrm>
          <a:off x="2857500" y="57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8243</xdr:rowOff>
    </xdr:from>
    <xdr:ext cx="534377" cy="259045"/>
    <xdr:sp macro="" textlink="">
      <xdr:nvSpPr>
        <xdr:cNvPr id="87" name="テキスト ボックス 86"/>
        <xdr:cNvSpPr txBox="1"/>
      </xdr:nvSpPr>
      <xdr:spPr>
        <a:xfrm>
          <a:off x="2641111" y="54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142017</xdr:rowOff>
    </xdr:from>
    <xdr:to>
      <xdr:col>10</xdr:col>
      <xdr:colOff>165100</xdr:colOff>
      <xdr:row>34</xdr:row>
      <xdr:rowOff>72167</xdr:rowOff>
    </xdr:to>
    <xdr:sp macro="" textlink="">
      <xdr:nvSpPr>
        <xdr:cNvPr id="88" name="楕円 87"/>
        <xdr:cNvSpPr/>
      </xdr:nvSpPr>
      <xdr:spPr>
        <a:xfrm>
          <a:off x="1968500" y="57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88694</xdr:rowOff>
    </xdr:from>
    <xdr:ext cx="534377" cy="259045"/>
    <xdr:sp macro="" textlink="">
      <xdr:nvSpPr>
        <xdr:cNvPr id="89" name="テキスト ボックス 88"/>
        <xdr:cNvSpPr txBox="1"/>
      </xdr:nvSpPr>
      <xdr:spPr>
        <a:xfrm>
          <a:off x="1752111" y="557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144042</xdr:rowOff>
    </xdr:from>
    <xdr:to>
      <xdr:col>6</xdr:col>
      <xdr:colOff>38100</xdr:colOff>
      <xdr:row>34</xdr:row>
      <xdr:rowOff>74192</xdr:rowOff>
    </xdr:to>
    <xdr:sp macro="" textlink="">
      <xdr:nvSpPr>
        <xdr:cNvPr id="90" name="楕円 89"/>
        <xdr:cNvSpPr/>
      </xdr:nvSpPr>
      <xdr:spPr>
        <a:xfrm>
          <a:off x="1079500" y="58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90719</xdr:rowOff>
    </xdr:from>
    <xdr:ext cx="534377" cy="259045"/>
    <xdr:sp macro="" textlink="">
      <xdr:nvSpPr>
        <xdr:cNvPr id="91" name="テキスト ボックス 90"/>
        <xdr:cNvSpPr txBox="1"/>
      </xdr:nvSpPr>
      <xdr:spPr>
        <a:xfrm>
          <a:off x="863111" y="557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137958</xdr:rowOff>
    </xdr:from>
    <xdr:to>
      <xdr:col>24</xdr:col>
      <xdr:colOff>63500</xdr:colOff>
      <xdr:row>58</xdr:row>
      <xdr:rowOff>138720</xdr:rowOff>
    </xdr:to>
    <xdr:cxnSp macro="">
      <xdr:nvCxnSpPr>
        <xdr:cNvPr id="123" name="直線コネクタ 122"/>
        <xdr:cNvCxnSpPr/>
      </xdr:nvCxnSpPr>
      <xdr:spPr>
        <a:xfrm>
          <a:off x="3797300" y="1008205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137958</xdr:rowOff>
    </xdr:from>
    <xdr:to>
      <xdr:col>19</xdr:col>
      <xdr:colOff>177800</xdr:colOff>
      <xdr:row>58</xdr:row>
      <xdr:rowOff>147386</xdr:rowOff>
    </xdr:to>
    <xdr:cxnSp macro="">
      <xdr:nvCxnSpPr>
        <xdr:cNvPr id="126" name="直線コネクタ 125"/>
        <xdr:cNvCxnSpPr/>
      </xdr:nvCxnSpPr>
      <xdr:spPr>
        <a:xfrm flipV="1">
          <a:off x="2908300" y="10082058"/>
          <a:ext cx="8890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120715</xdr:rowOff>
    </xdr:from>
    <xdr:to>
      <xdr:col>15</xdr:col>
      <xdr:colOff>50800</xdr:colOff>
      <xdr:row>58</xdr:row>
      <xdr:rowOff>147386</xdr:rowOff>
    </xdr:to>
    <xdr:cxnSp macro="">
      <xdr:nvCxnSpPr>
        <xdr:cNvPr id="129" name="直線コネクタ 128"/>
        <xdr:cNvCxnSpPr/>
      </xdr:nvCxnSpPr>
      <xdr:spPr>
        <a:xfrm>
          <a:off x="2019300" y="10064815"/>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64316</xdr:rowOff>
    </xdr:from>
    <xdr:to>
      <xdr:col>10</xdr:col>
      <xdr:colOff>114300</xdr:colOff>
      <xdr:row>58</xdr:row>
      <xdr:rowOff>120715</xdr:rowOff>
    </xdr:to>
    <xdr:cxnSp macro="">
      <xdr:nvCxnSpPr>
        <xdr:cNvPr id="132" name="直線コネクタ 131"/>
        <xdr:cNvCxnSpPr/>
      </xdr:nvCxnSpPr>
      <xdr:spPr>
        <a:xfrm>
          <a:off x="1130300" y="10008416"/>
          <a:ext cx="889000" cy="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87920</xdr:rowOff>
    </xdr:from>
    <xdr:to>
      <xdr:col>24</xdr:col>
      <xdr:colOff>114300</xdr:colOff>
      <xdr:row>59</xdr:row>
      <xdr:rowOff>18070</xdr:rowOff>
    </xdr:to>
    <xdr:sp macro="" textlink="">
      <xdr:nvSpPr>
        <xdr:cNvPr id="142" name="楕円 141"/>
        <xdr:cNvSpPr/>
      </xdr:nvSpPr>
      <xdr:spPr>
        <a:xfrm>
          <a:off x="4584700" y="100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2847</xdr:rowOff>
    </xdr:from>
    <xdr:ext cx="534377" cy="259045"/>
    <xdr:sp macro="" textlink="">
      <xdr:nvSpPr>
        <xdr:cNvPr id="143" name="物件費該当値テキスト"/>
        <xdr:cNvSpPr txBox="1"/>
      </xdr:nvSpPr>
      <xdr:spPr>
        <a:xfrm>
          <a:off x="4686300" y="994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87158</xdr:rowOff>
    </xdr:from>
    <xdr:to>
      <xdr:col>20</xdr:col>
      <xdr:colOff>38100</xdr:colOff>
      <xdr:row>59</xdr:row>
      <xdr:rowOff>17308</xdr:rowOff>
    </xdr:to>
    <xdr:sp macro="" textlink="">
      <xdr:nvSpPr>
        <xdr:cNvPr id="144" name="楕円 143"/>
        <xdr:cNvSpPr/>
      </xdr:nvSpPr>
      <xdr:spPr>
        <a:xfrm>
          <a:off x="3746500" y="100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8435</xdr:rowOff>
    </xdr:from>
    <xdr:ext cx="534377" cy="259045"/>
    <xdr:sp macro="" textlink="">
      <xdr:nvSpPr>
        <xdr:cNvPr id="145" name="テキスト ボックス 144"/>
        <xdr:cNvSpPr txBox="1"/>
      </xdr:nvSpPr>
      <xdr:spPr>
        <a:xfrm>
          <a:off x="3530111" y="101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96586</xdr:rowOff>
    </xdr:from>
    <xdr:to>
      <xdr:col>15</xdr:col>
      <xdr:colOff>101600</xdr:colOff>
      <xdr:row>59</xdr:row>
      <xdr:rowOff>26736</xdr:rowOff>
    </xdr:to>
    <xdr:sp macro="" textlink="">
      <xdr:nvSpPr>
        <xdr:cNvPr id="146" name="楕円 145"/>
        <xdr:cNvSpPr/>
      </xdr:nvSpPr>
      <xdr:spPr>
        <a:xfrm>
          <a:off x="2857500" y="100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17863</xdr:rowOff>
    </xdr:from>
    <xdr:ext cx="534377" cy="259045"/>
    <xdr:sp macro="" textlink="">
      <xdr:nvSpPr>
        <xdr:cNvPr id="147" name="テキスト ボックス 146"/>
        <xdr:cNvSpPr txBox="1"/>
      </xdr:nvSpPr>
      <xdr:spPr>
        <a:xfrm>
          <a:off x="2641111" y="1013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69915</xdr:rowOff>
    </xdr:from>
    <xdr:to>
      <xdr:col>10</xdr:col>
      <xdr:colOff>165100</xdr:colOff>
      <xdr:row>59</xdr:row>
      <xdr:rowOff>65</xdr:rowOff>
    </xdr:to>
    <xdr:sp macro="" textlink="">
      <xdr:nvSpPr>
        <xdr:cNvPr id="148" name="楕円 147"/>
        <xdr:cNvSpPr/>
      </xdr:nvSpPr>
      <xdr:spPr>
        <a:xfrm>
          <a:off x="1968500" y="100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162642</xdr:rowOff>
    </xdr:from>
    <xdr:ext cx="534377" cy="259045"/>
    <xdr:sp macro="" textlink="">
      <xdr:nvSpPr>
        <xdr:cNvPr id="149" name="テキスト ボックス 148"/>
        <xdr:cNvSpPr txBox="1"/>
      </xdr:nvSpPr>
      <xdr:spPr>
        <a:xfrm>
          <a:off x="1752111" y="101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13516</xdr:rowOff>
    </xdr:from>
    <xdr:to>
      <xdr:col>6</xdr:col>
      <xdr:colOff>38100</xdr:colOff>
      <xdr:row>58</xdr:row>
      <xdr:rowOff>115116</xdr:rowOff>
    </xdr:to>
    <xdr:sp macro="" textlink="">
      <xdr:nvSpPr>
        <xdr:cNvPr id="150" name="楕円 149"/>
        <xdr:cNvSpPr/>
      </xdr:nvSpPr>
      <xdr:spPr>
        <a:xfrm>
          <a:off x="1079500" y="99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106243</xdr:rowOff>
    </xdr:from>
    <xdr:ext cx="534377" cy="259045"/>
    <xdr:sp macro="" textlink="">
      <xdr:nvSpPr>
        <xdr:cNvPr id="151" name="テキスト ボックス 150"/>
        <xdr:cNvSpPr txBox="1"/>
      </xdr:nvSpPr>
      <xdr:spPr>
        <a:xfrm>
          <a:off x="863111" y="100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109525</xdr:rowOff>
    </xdr:from>
    <xdr:to>
      <xdr:col>24</xdr:col>
      <xdr:colOff>63500</xdr:colOff>
      <xdr:row>77</xdr:row>
      <xdr:rowOff>147701</xdr:rowOff>
    </xdr:to>
    <xdr:cxnSp macro="">
      <xdr:nvCxnSpPr>
        <xdr:cNvPr id="180" name="直線コネクタ 179"/>
        <xdr:cNvCxnSpPr/>
      </xdr:nvCxnSpPr>
      <xdr:spPr>
        <a:xfrm>
          <a:off x="3797300" y="13311175"/>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109525</xdr:rowOff>
    </xdr:from>
    <xdr:to>
      <xdr:col>19</xdr:col>
      <xdr:colOff>177800</xdr:colOff>
      <xdr:row>78</xdr:row>
      <xdr:rowOff>56262</xdr:rowOff>
    </xdr:to>
    <xdr:cxnSp macro="">
      <xdr:nvCxnSpPr>
        <xdr:cNvPr id="183" name="直線コネクタ 182"/>
        <xdr:cNvCxnSpPr/>
      </xdr:nvCxnSpPr>
      <xdr:spPr>
        <a:xfrm flipV="1">
          <a:off x="2908300" y="13311175"/>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164007</xdr:rowOff>
    </xdr:from>
    <xdr:to>
      <xdr:col>15</xdr:col>
      <xdr:colOff>50800</xdr:colOff>
      <xdr:row>78</xdr:row>
      <xdr:rowOff>56262</xdr:rowOff>
    </xdr:to>
    <xdr:cxnSp macro="">
      <xdr:nvCxnSpPr>
        <xdr:cNvPr id="186" name="直線コネクタ 185"/>
        <xdr:cNvCxnSpPr/>
      </xdr:nvCxnSpPr>
      <xdr:spPr>
        <a:xfrm>
          <a:off x="2019300" y="13365657"/>
          <a:ext cx="889000" cy="6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164007</xdr:rowOff>
    </xdr:from>
    <xdr:to>
      <xdr:col>10</xdr:col>
      <xdr:colOff>114300</xdr:colOff>
      <xdr:row>78</xdr:row>
      <xdr:rowOff>112954</xdr:rowOff>
    </xdr:to>
    <xdr:cxnSp macro="">
      <xdr:nvCxnSpPr>
        <xdr:cNvPr id="189" name="直線コネクタ 188"/>
        <xdr:cNvCxnSpPr/>
      </xdr:nvCxnSpPr>
      <xdr:spPr>
        <a:xfrm flipV="1">
          <a:off x="1130300" y="13365657"/>
          <a:ext cx="889000" cy="1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96901</xdr:rowOff>
    </xdr:from>
    <xdr:to>
      <xdr:col>24</xdr:col>
      <xdr:colOff>114300</xdr:colOff>
      <xdr:row>78</xdr:row>
      <xdr:rowOff>27051</xdr:rowOff>
    </xdr:to>
    <xdr:sp macro="" textlink="">
      <xdr:nvSpPr>
        <xdr:cNvPr id="199" name="楕円 198"/>
        <xdr:cNvSpPr/>
      </xdr:nvSpPr>
      <xdr:spPr>
        <a:xfrm>
          <a:off x="45847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75328</xdr:rowOff>
    </xdr:from>
    <xdr:ext cx="469744" cy="259045"/>
    <xdr:sp macro="" textlink="">
      <xdr:nvSpPr>
        <xdr:cNvPr id="200" name="維持補修費該当値テキスト"/>
        <xdr:cNvSpPr txBox="1"/>
      </xdr:nvSpPr>
      <xdr:spPr>
        <a:xfrm>
          <a:off x="4686300" y="132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58725</xdr:rowOff>
    </xdr:from>
    <xdr:to>
      <xdr:col>20</xdr:col>
      <xdr:colOff>38100</xdr:colOff>
      <xdr:row>77</xdr:row>
      <xdr:rowOff>160325</xdr:rowOff>
    </xdr:to>
    <xdr:sp macro="" textlink="">
      <xdr:nvSpPr>
        <xdr:cNvPr id="201" name="楕円 200"/>
        <xdr:cNvSpPr/>
      </xdr:nvSpPr>
      <xdr:spPr>
        <a:xfrm>
          <a:off x="3746500" y="132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5402</xdr:rowOff>
    </xdr:from>
    <xdr:ext cx="469744" cy="259045"/>
    <xdr:sp macro="" textlink="">
      <xdr:nvSpPr>
        <xdr:cNvPr id="202" name="テキスト ボックス 201"/>
        <xdr:cNvSpPr txBox="1"/>
      </xdr:nvSpPr>
      <xdr:spPr>
        <a:xfrm>
          <a:off x="3562428" y="1303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5462</xdr:rowOff>
    </xdr:from>
    <xdr:to>
      <xdr:col>15</xdr:col>
      <xdr:colOff>101600</xdr:colOff>
      <xdr:row>78</xdr:row>
      <xdr:rowOff>107062</xdr:rowOff>
    </xdr:to>
    <xdr:sp macro="" textlink="">
      <xdr:nvSpPr>
        <xdr:cNvPr id="203" name="楕円 202"/>
        <xdr:cNvSpPr/>
      </xdr:nvSpPr>
      <xdr:spPr>
        <a:xfrm>
          <a:off x="2857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98189</xdr:rowOff>
    </xdr:from>
    <xdr:ext cx="469744" cy="259045"/>
    <xdr:sp macro="" textlink="">
      <xdr:nvSpPr>
        <xdr:cNvPr id="204" name="テキスト ボックス 203"/>
        <xdr:cNvSpPr txBox="1"/>
      </xdr:nvSpPr>
      <xdr:spPr>
        <a:xfrm>
          <a:off x="2673428"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113207</xdr:rowOff>
    </xdr:from>
    <xdr:to>
      <xdr:col>10</xdr:col>
      <xdr:colOff>165100</xdr:colOff>
      <xdr:row>78</xdr:row>
      <xdr:rowOff>43357</xdr:rowOff>
    </xdr:to>
    <xdr:sp macro="" textlink="">
      <xdr:nvSpPr>
        <xdr:cNvPr id="205" name="楕円 204"/>
        <xdr:cNvSpPr/>
      </xdr:nvSpPr>
      <xdr:spPr>
        <a:xfrm>
          <a:off x="1968500" y="133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34484</xdr:rowOff>
    </xdr:from>
    <xdr:ext cx="469744" cy="259045"/>
    <xdr:sp macro="" textlink="">
      <xdr:nvSpPr>
        <xdr:cNvPr id="206" name="テキスト ボックス 205"/>
        <xdr:cNvSpPr txBox="1"/>
      </xdr:nvSpPr>
      <xdr:spPr>
        <a:xfrm>
          <a:off x="1784428" y="134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62154</xdr:rowOff>
    </xdr:from>
    <xdr:to>
      <xdr:col>6</xdr:col>
      <xdr:colOff>38100</xdr:colOff>
      <xdr:row>78</xdr:row>
      <xdr:rowOff>163754</xdr:rowOff>
    </xdr:to>
    <xdr:sp macro="" textlink="">
      <xdr:nvSpPr>
        <xdr:cNvPr id="207" name="楕円 206"/>
        <xdr:cNvSpPr/>
      </xdr:nvSpPr>
      <xdr:spPr>
        <a:xfrm>
          <a:off x="1079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154881</xdr:rowOff>
    </xdr:from>
    <xdr:ext cx="469744" cy="259045"/>
    <xdr:sp macro="" textlink="">
      <xdr:nvSpPr>
        <xdr:cNvPr id="208" name="テキスト ボックス 207"/>
        <xdr:cNvSpPr txBox="1"/>
      </xdr:nvSpPr>
      <xdr:spPr>
        <a:xfrm>
          <a:off x="895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164176</xdr:rowOff>
    </xdr:from>
    <xdr:to>
      <xdr:col>24</xdr:col>
      <xdr:colOff>63500</xdr:colOff>
      <xdr:row>99</xdr:row>
      <xdr:rowOff>30642</xdr:rowOff>
    </xdr:to>
    <xdr:cxnSp macro="">
      <xdr:nvCxnSpPr>
        <xdr:cNvPr id="240" name="直線コネクタ 239"/>
        <xdr:cNvCxnSpPr/>
      </xdr:nvCxnSpPr>
      <xdr:spPr>
        <a:xfrm flipV="1">
          <a:off x="3797300" y="16966276"/>
          <a:ext cx="8382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30642</xdr:rowOff>
    </xdr:from>
    <xdr:to>
      <xdr:col>19</xdr:col>
      <xdr:colOff>177800</xdr:colOff>
      <xdr:row>99</xdr:row>
      <xdr:rowOff>62841</xdr:rowOff>
    </xdr:to>
    <xdr:cxnSp macro="">
      <xdr:nvCxnSpPr>
        <xdr:cNvPr id="243" name="直線コネクタ 242"/>
        <xdr:cNvCxnSpPr/>
      </xdr:nvCxnSpPr>
      <xdr:spPr>
        <a:xfrm flipV="1">
          <a:off x="2908300" y="17004192"/>
          <a:ext cx="889000" cy="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62841</xdr:rowOff>
    </xdr:from>
    <xdr:to>
      <xdr:col>15</xdr:col>
      <xdr:colOff>50800</xdr:colOff>
      <xdr:row>99</xdr:row>
      <xdr:rowOff>103254</xdr:rowOff>
    </xdr:to>
    <xdr:cxnSp macro="">
      <xdr:nvCxnSpPr>
        <xdr:cNvPr id="246" name="直線コネクタ 245"/>
        <xdr:cNvCxnSpPr/>
      </xdr:nvCxnSpPr>
      <xdr:spPr>
        <a:xfrm flipV="1">
          <a:off x="2019300" y="17036391"/>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103254</xdr:rowOff>
    </xdr:from>
    <xdr:to>
      <xdr:col>10</xdr:col>
      <xdr:colOff>114300</xdr:colOff>
      <xdr:row>99</xdr:row>
      <xdr:rowOff>158429</xdr:rowOff>
    </xdr:to>
    <xdr:cxnSp macro="">
      <xdr:nvCxnSpPr>
        <xdr:cNvPr id="249" name="直線コネクタ 248"/>
        <xdr:cNvCxnSpPr/>
      </xdr:nvCxnSpPr>
      <xdr:spPr>
        <a:xfrm flipV="1">
          <a:off x="1130300" y="17076804"/>
          <a:ext cx="889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113376</xdr:rowOff>
    </xdr:from>
    <xdr:to>
      <xdr:col>24</xdr:col>
      <xdr:colOff>114300</xdr:colOff>
      <xdr:row>99</xdr:row>
      <xdr:rowOff>43526</xdr:rowOff>
    </xdr:to>
    <xdr:sp macro="" textlink="">
      <xdr:nvSpPr>
        <xdr:cNvPr id="259" name="楕円 258"/>
        <xdr:cNvSpPr/>
      </xdr:nvSpPr>
      <xdr:spPr>
        <a:xfrm>
          <a:off x="4584700" y="16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28303</xdr:rowOff>
    </xdr:from>
    <xdr:ext cx="534377" cy="259045"/>
    <xdr:sp macro="" textlink="">
      <xdr:nvSpPr>
        <xdr:cNvPr id="260" name="扶助費該当値テキスト"/>
        <xdr:cNvSpPr txBox="1"/>
      </xdr:nvSpPr>
      <xdr:spPr>
        <a:xfrm>
          <a:off x="4686300" y="168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151292</xdr:rowOff>
    </xdr:from>
    <xdr:to>
      <xdr:col>20</xdr:col>
      <xdr:colOff>38100</xdr:colOff>
      <xdr:row>99</xdr:row>
      <xdr:rowOff>81442</xdr:rowOff>
    </xdr:to>
    <xdr:sp macro="" textlink="">
      <xdr:nvSpPr>
        <xdr:cNvPr id="261" name="楕円 260"/>
        <xdr:cNvSpPr/>
      </xdr:nvSpPr>
      <xdr:spPr>
        <a:xfrm>
          <a:off x="3746500" y="169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72569</xdr:rowOff>
    </xdr:from>
    <xdr:ext cx="534377" cy="259045"/>
    <xdr:sp macro="" textlink="">
      <xdr:nvSpPr>
        <xdr:cNvPr id="262" name="テキスト ボックス 261"/>
        <xdr:cNvSpPr txBox="1"/>
      </xdr:nvSpPr>
      <xdr:spPr>
        <a:xfrm>
          <a:off x="3530111" y="170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12041</xdr:rowOff>
    </xdr:from>
    <xdr:to>
      <xdr:col>15</xdr:col>
      <xdr:colOff>101600</xdr:colOff>
      <xdr:row>99</xdr:row>
      <xdr:rowOff>113641</xdr:rowOff>
    </xdr:to>
    <xdr:sp macro="" textlink="">
      <xdr:nvSpPr>
        <xdr:cNvPr id="263" name="楕円 262"/>
        <xdr:cNvSpPr/>
      </xdr:nvSpPr>
      <xdr:spPr>
        <a:xfrm>
          <a:off x="2857500" y="169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104768</xdr:rowOff>
    </xdr:from>
    <xdr:ext cx="534377" cy="259045"/>
    <xdr:sp macro="" textlink="">
      <xdr:nvSpPr>
        <xdr:cNvPr id="264" name="テキスト ボックス 263"/>
        <xdr:cNvSpPr txBox="1"/>
      </xdr:nvSpPr>
      <xdr:spPr>
        <a:xfrm>
          <a:off x="2641111" y="17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52454</xdr:rowOff>
    </xdr:from>
    <xdr:to>
      <xdr:col>10</xdr:col>
      <xdr:colOff>165100</xdr:colOff>
      <xdr:row>99</xdr:row>
      <xdr:rowOff>154054</xdr:rowOff>
    </xdr:to>
    <xdr:sp macro="" textlink="">
      <xdr:nvSpPr>
        <xdr:cNvPr id="265" name="楕円 264"/>
        <xdr:cNvSpPr/>
      </xdr:nvSpPr>
      <xdr:spPr>
        <a:xfrm>
          <a:off x="1968500" y="170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145181</xdr:rowOff>
    </xdr:from>
    <xdr:ext cx="534377" cy="259045"/>
    <xdr:sp macro="" textlink="">
      <xdr:nvSpPr>
        <xdr:cNvPr id="266" name="テキスト ボックス 265"/>
        <xdr:cNvSpPr txBox="1"/>
      </xdr:nvSpPr>
      <xdr:spPr>
        <a:xfrm>
          <a:off x="1752111" y="171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107629</xdr:rowOff>
    </xdr:from>
    <xdr:to>
      <xdr:col>6</xdr:col>
      <xdr:colOff>38100</xdr:colOff>
      <xdr:row>100</xdr:row>
      <xdr:rowOff>37779</xdr:rowOff>
    </xdr:to>
    <xdr:sp macro="" textlink="">
      <xdr:nvSpPr>
        <xdr:cNvPr id="267" name="楕円 266"/>
        <xdr:cNvSpPr/>
      </xdr:nvSpPr>
      <xdr:spPr>
        <a:xfrm>
          <a:off x="1079500" y="1708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28906</xdr:rowOff>
    </xdr:from>
    <xdr:ext cx="534377" cy="259045"/>
    <xdr:sp macro="" textlink="">
      <xdr:nvSpPr>
        <xdr:cNvPr id="268" name="テキスト ボックス 267"/>
        <xdr:cNvSpPr txBox="1"/>
      </xdr:nvSpPr>
      <xdr:spPr>
        <a:xfrm>
          <a:off x="863111" y="171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84327</xdr:rowOff>
    </xdr:from>
    <xdr:to>
      <xdr:col>55</xdr:col>
      <xdr:colOff>0</xdr:colOff>
      <xdr:row>37</xdr:row>
      <xdr:rowOff>92483</xdr:rowOff>
    </xdr:to>
    <xdr:cxnSp macro="">
      <xdr:nvCxnSpPr>
        <xdr:cNvPr id="293" name="直線コネクタ 292"/>
        <xdr:cNvCxnSpPr/>
      </xdr:nvCxnSpPr>
      <xdr:spPr>
        <a:xfrm>
          <a:off x="9639300" y="6427977"/>
          <a:ext cx="838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53627</xdr:rowOff>
    </xdr:from>
    <xdr:to>
      <xdr:col>50</xdr:col>
      <xdr:colOff>114300</xdr:colOff>
      <xdr:row>37</xdr:row>
      <xdr:rowOff>84327</xdr:rowOff>
    </xdr:to>
    <xdr:cxnSp macro="">
      <xdr:nvCxnSpPr>
        <xdr:cNvPr id="296" name="直線コネクタ 295"/>
        <xdr:cNvCxnSpPr/>
      </xdr:nvCxnSpPr>
      <xdr:spPr>
        <a:xfrm>
          <a:off x="8750300" y="6397277"/>
          <a:ext cx="889000" cy="3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53627</xdr:rowOff>
    </xdr:from>
    <xdr:to>
      <xdr:col>45</xdr:col>
      <xdr:colOff>177800</xdr:colOff>
      <xdr:row>37</xdr:row>
      <xdr:rowOff>106896</xdr:rowOff>
    </xdr:to>
    <xdr:cxnSp macro="">
      <xdr:nvCxnSpPr>
        <xdr:cNvPr id="299" name="直線コネクタ 298"/>
        <xdr:cNvCxnSpPr/>
      </xdr:nvCxnSpPr>
      <xdr:spPr>
        <a:xfrm flipV="1">
          <a:off x="7861300" y="6397277"/>
          <a:ext cx="889000" cy="5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106896</xdr:rowOff>
    </xdr:from>
    <xdr:to>
      <xdr:col>41</xdr:col>
      <xdr:colOff>50800</xdr:colOff>
      <xdr:row>37</xdr:row>
      <xdr:rowOff>127001</xdr:rowOff>
    </xdr:to>
    <xdr:cxnSp macro="">
      <xdr:nvCxnSpPr>
        <xdr:cNvPr id="302" name="直線コネクタ 301"/>
        <xdr:cNvCxnSpPr/>
      </xdr:nvCxnSpPr>
      <xdr:spPr>
        <a:xfrm flipV="1">
          <a:off x="6972300" y="6450546"/>
          <a:ext cx="889000" cy="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41683</xdr:rowOff>
    </xdr:from>
    <xdr:to>
      <xdr:col>55</xdr:col>
      <xdr:colOff>50800</xdr:colOff>
      <xdr:row>37</xdr:row>
      <xdr:rowOff>143283</xdr:rowOff>
    </xdr:to>
    <xdr:sp macro="" textlink="">
      <xdr:nvSpPr>
        <xdr:cNvPr id="312" name="楕円 311"/>
        <xdr:cNvSpPr/>
      </xdr:nvSpPr>
      <xdr:spPr>
        <a:xfrm>
          <a:off x="10426700" y="63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128060</xdr:rowOff>
    </xdr:from>
    <xdr:ext cx="534377" cy="259045"/>
    <xdr:sp macro="" textlink="">
      <xdr:nvSpPr>
        <xdr:cNvPr id="313" name="補助費等該当値テキスト"/>
        <xdr:cNvSpPr txBox="1"/>
      </xdr:nvSpPr>
      <xdr:spPr>
        <a:xfrm>
          <a:off x="10528300" y="63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33527</xdr:rowOff>
    </xdr:from>
    <xdr:to>
      <xdr:col>50</xdr:col>
      <xdr:colOff>165100</xdr:colOff>
      <xdr:row>37</xdr:row>
      <xdr:rowOff>135127</xdr:rowOff>
    </xdr:to>
    <xdr:sp macro="" textlink="">
      <xdr:nvSpPr>
        <xdr:cNvPr id="314" name="楕円 313"/>
        <xdr:cNvSpPr/>
      </xdr:nvSpPr>
      <xdr:spPr>
        <a:xfrm>
          <a:off x="9588500" y="63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126254</xdr:rowOff>
    </xdr:from>
    <xdr:ext cx="534377" cy="259045"/>
    <xdr:sp macro="" textlink="">
      <xdr:nvSpPr>
        <xdr:cNvPr id="315" name="テキスト ボックス 314"/>
        <xdr:cNvSpPr txBox="1"/>
      </xdr:nvSpPr>
      <xdr:spPr>
        <a:xfrm>
          <a:off x="9372111" y="64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2827</xdr:rowOff>
    </xdr:from>
    <xdr:to>
      <xdr:col>46</xdr:col>
      <xdr:colOff>38100</xdr:colOff>
      <xdr:row>37</xdr:row>
      <xdr:rowOff>104427</xdr:rowOff>
    </xdr:to>
    <xdr:sp macro="" textlink="">
      <xdr:nvSpPr>
        <xdr:cNvPr id="316" name="楕円 315"/>
        <xdr:cNvSpPr/>
      </xdr:nvSpPr>
      <xdr:spPr>
        <a:xfrm>
          <a:off x="8699500" y="634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95554</xdr:rowOff>
    </xdr:from>
    <xdr:ext cx="534377" cy="259045"/>
    <xdr:sp macro="" textlink="">
      <xdr:nvSpPr>
        <xdr:cNvPr id="317" name="テキスト ボックス 316"/>
        <xdr:cNvSpPr txBox="1"/>
      </xdr:nvSpPr>
      <xdr:spPr>
        <a:xfrm>
          <a:off x="8483111" y="643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56096</xdr:rowOff>
    </xdr:from>
    <xdr:to>
      <xdr:col>41</xdr:col>
      <xdr:colOff>101600</xdr:colOff>
      <xdr:row>37</xdr:row>
      <xdr:rowOff>157696</xdr:rowOff>
    </xdr:to>
    <xdr:sp macro="" textlink="">
      <xdr:nvSpPr>
        <xdr:cNvPr id="318" name="楕円 317"/>
        <xdr:cNvSpPr/>
      </xdr:nvSpPr>
      <xdr:spPr>
        <a:xfrm>
          <a:off x="7810500" y="63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148823</xdr:rowOff>
    </xdr:from>
    <xdr:ext cx="534377" cy="259045"/>
    <xdr:sp macro="" textlink="">
      <xdr:nvSpPr>
        <xdr:cNvPr id="319" name="テキスト ボックス 318"/>
        <xdr:cNvSpPr txBox="1"/>
      </xdr:nvSpPr>
      <xdr:spPr>
        <a:xfrm>
          <a:off x="7594111" y="64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76201</xdr:rowOff>
    </xdr:from>
    <xdr:to>
      <xdr:col>36</xdr:col>
      <xdr:colOff>165100</xdr:colOff>
      <xdr:row>38</xdr:row>
      <xdr:rowOff>6352</xdr:rowOff>
    </xdr:to>
    <xdr:sp macro="" textlink="">
      <xdr:nvSpPr>
        <xdr:cNvPr id="320" name="楕円 319"/>
        <xdr:cNvSpPr/>
      </xdr:nvSpPr>
      <xdr:spPr>
        <a:xfrm>
          <a:off x="6921500" y="64198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168929</xdr:rowOff>
    </xdr:from>
    <xdr:ext cx="534377" cy="259045"/>
    <xdr:sp macro="" textlink="">
      <xdr:nvSpPr>
        <xdr:cNvPr id="321" name="テキスト ボックス 320"/>
        <xdr:cNvSpPr txBox="1"/>
      </xdr:nvSpPr>
      <xdr:spPr>
        <a:xfrm>
          <a:off x="6705111" y="65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95962</xdr:rowOff>
    </xdr:from>
    <xdr:to>
      <xdr:col>55</xdr:col>
      <xdr:colOff>0</xdr:colOff>
      <xdr:row>58</xdr:row>
      <xdr:rowOff>104930</xdr:rowOff>
    </xdr:to>
    <xdr:cxnSp macro="">
      <xdr:nvCxnSpPr>
        <xdr:cNvPr id="350" name="直線コネクタ 349"/>
        <xdr:cNvCxnSpPr/>
      </xdr:nvCxnSpPr>
      <xdr:spPr>
        <a:xfrm flipV="1">
          <a:off x="9639300" y="10040062"/>
          <a:ext cx="8382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104930</xdr:rowOff>
    </xdr:from>
    <xdr:to>
      <xdr:col>50</xdr:col>
      <xdr:colOff>114300</xdr:colOff>
      <xdr:row>58</xdr:row>
      <xdr:rowOff>122365</xdr:rowOff>
    </xdr:to>
    <xdr:cxnSp macro="">
      <xdr:nvCxnSpPr>
        <xdr:cNvPr id="353" name="直線コネクタ 352"/>
        <xdr:cNvCxnSpPr/>
      </xdr:nvCxnSpPr>
      <xdr:spPr>
        <a:xfrm flipV="1">
          <a:off x="8750300" y="10049030"/>
          <a:ext cx="889000" cy="1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91001</xdr:rowOff>
    </xdr:from>
    <xdr:to>
      <xdr:col>45</xdr:col>
      <xdr:colOff>177800</xdr:colOff>
      <xdr:row>58</xdr:row>
      <xdr:rowOff>122365</xdr:rowOff>
    </xdr:to>
    <xdr:cxnSp macro="">
      <xdr:nvCxnSpPr>
        <xdr:cNvPr id="356" name="直線コネクタ 355"/>
        <xdr:cNvCxnSpPr/>
      </xdr:nvCxnSpPr>
      <xdr:spPr>
        <a:xfrm>
          <a:off x="7861300" y="10035101"/>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91001</xdr:rowOff>
    </xdr:from>
    <xdr:to>
      <xdr:col>41</xdr:col>
      <xdr:colOff>50800</xdr:colOff>
      <xdr:row>58</xdr:row>
      <xdr:rowOff>150452</xdr:rowOff>
    </xdr:to>
    <xdr:cxnSp macro="">
      <xdr:nvCxnSpPr>
        <xdr:cNvPr id="359" name="直線コネクタ 358"/>
        <xdr:cNvCxnSpPr/>
      </xdr:nvCxnSpPr>
      <xdr:spPr>
        <a:xfrm flipV="1">
          <a:off x="6972300" y="10035101"/>
          <a:ext cx="889000" cy="5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45162</xdr:rowOff>
    </xdr:from>
    <xdr:to>
      <xdr:col>55</xdr:col>
      <xdr:colOff>50800</xdr:colOff>
      <xdr:row>58</xdr:row>
      <xdr:rowOff>146762</xdr:rowOff>
    </xdr:to>
    <xdr:sp macro="" textlink="">
      <xdr:nvSpPr>
        <xdr:cNvPr id="369" name="楕円 368"/>
        <xdr:cNvSpPr/>
      </xdr:nvSpPr>
      <xdr:spPr>
        <a:xfrm>
          <a:off x="104267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131539</xdr:rowOff>
    </xdr:from>
    <xdr:ext cx="534377" cy="259045"/>
    <xdr:sp macro="" textlink="">
      <xdr:nvSpPr>
        <xdr:cNvPr id="370" name="普通建設事業費該当値テキスト"/>
        <xdr:cNvSpPr txBox="1"/>
      </xdr:nvSpPr>
      <xdr:spPr>
        <a:xfrm>
          <a:off x="10528300" y="99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54130</xdr:rowOff>
    </xdr:from>
    <xdr:to>
      <xdr:col>50</xdr:col>
      <xdr:colOff>165100</xdr:colOff>
      <xdr:row>58</xdr:row>
      <xdr:rowOff>155730</xdr:rowOff>
    </xdr:to>
    <xdr:sp macro="" textlink="">
      <xdr:nvSpPr>
        <xdr:cNvPr id="371" name="楕円 370"/>
        <xdr:cNvSpPr/>
      </xdr:nvSpPr>
      <xdr:spPr>
        <a:xfrm>
          <a:off x="9588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146857</xdr:rowOff>
    </xdr:from>
    <xdr:ext cx="534377" cy="259045"/>
    <xdr:sp macro="" textlink="">
      <xdr:nvSpPr>
        <xdr:cNvPr id="372" name="テキスト ボックス 371"/>
        <xdr:cNvSpPr txBox="1"/>
      </xdr:nvSpPr>
      <xdr:spPr>
        <a:xfrm>
          <a:off x="9372111" y="100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71565</xdr:rowOff>
    </xdr:from>
    <xdr:to>
      <xdr:col>46</xdr:col>
      <xdr:colOff>38100</xdr:colOff>
      <xdr:row>59</xdr:row>
      <xdr:rowOff>1715</xdr:rowOff>
    </xdr:to>
    <xdr:sp macro="" textlink="">
      <xdr:nvSpPr>
        <xdr:cNvPr id="373" name="楕円 372"/>
        <xdr:cNvSpPr/>
      </xdr:nvSpPr>
      <xdr:spPr>
        <a:xfrm>
          <a:off x="8699500" y="100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164292</xdr:rowOff>
    </xdr:from>
    <xdr:ext cx="534377" cy="259045"/>
    <xdr:sp macro="" textlink="">
      <xdr:nvSpPr>
        <xdr:cNvPr id="374" name="テキスト ボックス 373"/>
        <xdr:cNvSpPr txBox="1"/>
      </xdr:nvSpPr>
      <xdr:spPr>
        <a:xfrm>
          <a:off x="8483111" y="101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40201</xdr:rowOff>
    </xdr:from>
    <xdr:to>
      <xdr:col>41</xdr:col>
      <xdr:colOff>101600</xdr:colOff>
      <xdr:row>58</xdr:row>
      <xdr:rowOff>141801</xdr:rowOff>
    </xdr:to>
    <xdr:sp macro="" textlink="">
      <xdr:nvSpPr>
        <xdr:cNvPr id="375" name="楕円 374"/>
        <xdr:cNvSpPr/>
      </xdr:nvSpPr>
      <xdr:spPr>
        <a:xfrm>
          <a:off x="7810500" y="99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132928</xdr:rowOff>
    </xdr:from>
    <xdr:ext cx="534377" cy="259045"/>
    <xdr:sp macro="" textlink="">
      <xdr:nvSpPr>
        <xdr:cNvPr id="376" name="テキスト ボックス 375"/>
        <xdr:cNvSpPr txBox="1"/>
      </xdr:nvSpPr>
      <xdr:spPr>
        <a:xfrm>
          <a:off x="7594111" y="100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99652</xdr:rowOff>
    </xdr:from>
    <xdr:to>
      <xdr:col>36</xdr:col>
      <xdr:colOff>165100</xdr:colOff>
      <xdr:row>59</xdr:row>
      <xdr:rowOff>29802</xdr:rowOff>
    </xdr:to>
    <xdr:sp macro="" textlink="">
      <xdr:nvSpPr>
        <xdr:cNvPr id="377" name="楕円 376"/>
        <xdr:cNvSpPr/>
      </xdr:nvSpPr>
      <xdr:spPr>
        <a:xfrm>
          <a:off x="6921500" y="100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20929</xdr:rowOff>
    </xdr:from>
    <xdr:ext cx="469744" cy="259045"/>
    <xdr:sp macro="" textlink="">
      <xdr:nvSpPr>
        <xdr:cNvPr id="378" name="テキスト ボックス 377"/>
        <xdr:cNvSpPr txBox="1"/>
      </xdr:nvSpPr>
      <xdr:spPr>
        <a:xfrm>
          <a:off x="6737428" y="101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68197</xdr:rowOff>
    </xdr:from>
    <xdr:to>
      <xdr:col>55</xdr:col>
      <xdr:colOff>0</xdr:colOff>
      <xdr:row>79</xdr:row>
      <xdr:rowOff>82778</xdr:rowOff>
    </xdr:to>
    <xdr:cxnSp macro="">
      <xdr:nvCxnSpPr>
        <xdr:cNvPr id="409" name="直線コネクタ 408"/>
        <xdr:cNvCxnSpPr/>
      </xdr:nvCxnSpPr>
      <xdr:spPr>
        <a:xfrm>
          <a:off x="9639300" y="13612747"/>
          <a:ext cx="8382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68197</xdr:rowOff>
    </xdr:from>
    <xdr:to>
      <xdr:col>50</xdr:col>
      <xdr:colOff>114300</xdr:colOff>
      <xdr:row>79</xdr:row>
      <xdr:rowOff>68965</xdr:rowOff>
    </xdr:to>
    <xdr:cxnSp macro="">
      <xdr:nvCxnSpPr>
        <xdr:cNvPr id="412" name="直線コネクタ 411"/>
        <xdr:cNvCxnSpPr/>
      </xdr:nvCxnSpPr>
      <xdr:spPr>
        <a:xfrm flipV="1">
          <a:off x="8750300" y="1361274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109116</xdr:rowOff>
    </xdr:from>
    <xdr:to>
      <xdr:col>45</xdr:col>
      <xdr:colOff>177800</xdr:colOff>
      <xdr:row>79</xdr:row>
      <xdr:rowOff>68965</xdr:rowOff>
    </xdr:to>
    <xdr:cxnSp macro="">
      <xdr:nvCxnSpPr>
        <xdr:cNvPr id="415" name="直線コネクタ 414"/>
        <xdr:cNvCxnSpPr/>
      </xdr:nvCxnSpPr>
      <xdr:spPr>
        <a:xfrm>
          <a:off x="7861300" y="13482216"/>
          <a:ext cx="889000" cy="1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31978</xdr:rowOff>
    </xdr:from>
    <xdr:to>
      <xdr:col>55</xdr:col>
      <xdr:colOff>50800</xdr:colOff>
      <xdr:row>79</xdr:row>
      <xdr:rowOff>133578</xdr:rowOff>
    </xdr:to>
    <xdr:sp macro="" textlink="">
      <xdr:nvSpPr>
        <xdr:cNvPr id="425" name="楕円 424"/>
        <xdr:cNvSpPr/>
      </xdr:nvSpPr>
      <xdr:spPr>
        <a:xfrm>
          <a:off x="10426700" y="135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118355</xdr:rowOff>
    </xdr:from>
    <xdr:ext cx="378565" cy="259045"/>
    <xdr:sp macro="" textlink="">
      <xdr:nvSpPr>
        <xdr:cNvPr id="426" name="普通建設事業費 （ うち新規整備　）該当値テキスト"/>
        <xdr:cNvSpPr txBox="1"/>
      </xdr:nvSpPr>
      <xdr:spPr>
        <a:xfrm>
          <a:off x="10528300" y="13491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17397</xdr:rowOff>
    </xdr:from>
    <xdr:to>
      <xdr:col>50</xdr:col>
      <xdr:colOff>165100</xdr:colOff>
      <xdr:row>79</xdr:row>
      <xdr:rowOff>118997</xdr:rowOff>
    </xdr:to>
    <xdr:sp macro="" textlink="">
      <xdr:nvSpPr>
        <xdr:cNvPr id="427" name="楕円 426"/>
        <xdr:cNvSpPr/>
      </xdr:nvSpPr>
      <xdr:spPr>
        <a:xfrm>
          <a:off x="9588500" y="135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110124</xdr:rowOff>
    </xdr:from>
    <xdr:ext cx="469744" cy="259045"/>
    <xdr:sp macro="" textlink="">
      <xdr:nvSpPr>
        <xdr:cNvPr id="428" name="テキスト ボックス 427"/>
        <xdr:cNvSpPr txBox="1"/>
      </xdr:nvSpPr>
      <xdr:spPr>
        <a:xfrm>
          <a:off x="9404428" y="1365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18165</xdr:rowOff>
    </xdr:from>
    <xdr:to>
      <xdr:col>46</xdr:col>
      <xdr:colOff>38100</xdr:colOff>
      <xdr:row>79</xdr:row>
      <xdr:rowOff>119765</xdr:rowOff>
    </xdr:to>
    <xdr:sp macro="" textlink="">
      <xdr:nvSpPr>
        <xdr:cNvPr id="429" name="楕円 428"/>
        <xdr:cNvSpPr/>
      </xdr:nvSpPr>
      <xdr:spPr>
        <a:xfrm>
          <a:off x="8699500" y="13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110892</xdr:rowOff>
    </xdr:from>
    <xdr:ext cx="469744" cy="259045"/>
    <xdr:sp macro="" textlink="">
      <xdr:nvSpPr>
        <xdr:cNvPr id="430" name="テキスト ボックス 429"/>
        <xdr:cNvSpPr txBox="1"/>
      </xdr:nvSpPr>
      <xdr:spPr>
        <a:xfrm>
          <a:off x="8515428" y="1365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58316</xdr:rowOff>
    </xdr:from>
    <xdr:to>
      <xdr:col>41</xdr:col>
      <xdr:colOff>101600</xdr:colOff>
      <xdr:row>78</xdr:row>
      <xdr:rowOff>159916</xdr:rowOff>
    </xdr:to>
    <xdr:sp macro="" textlink="">
      <xdr:nvSpPr>
        <xdr:cNvPr id="431" name="楕円 430"/>
        <xdr:cNvSpPr/>
      </xdr:nvSpPr>
      <xdr:spPr>
        <a:xfrm>
          <a:off x="7810500" y="134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151043</xdr:rowOff>
    </xdr:from>
    <xdr:ext cx="469744" cy="259045"/>
    <xdr:sp macro="" textlink="">
      <xdr:nvSpPr>
        <xdr:cNvPr id="432" name="テキスト ボックス 431"/>
        <xdr:cNvSpPr txBox="1"/>
      </xdr:nvSpPr>
      <xdr:spPr>
        <a:xfrm>
          <a:off x="7626428" y="1352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39573</xdr:rowOff>
    </xdr:from>
    <xdr:to>
      <xdr:col>55</xdr:col>
      <xdr:colOff>0</xdr:colOff>
      <xdr:row>98</xdr:row>
      <xdr:rowOff>81865</xdr:rowOff>
    </xdr:to>
    <xdr:cxnSp macro="">
      <xdr:nvCxnSpPr>
        <xdr:cNvPr id="461" name="直線コネクタ 460"/>
        <xdr:cNvCxnSpPr/>
      </xdr:nvCxnSpPr>
      <xdr:spPr>
        <a:xfrm flipV="1">
          <a:off x="9639300" y="16841673"/>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81865</xdr:rowOff>
    </xdr:from>
    <xdr:to>
      <xdr:col>50</xdr:col>
      <xdr:colOff>114300</xdr:colOff>
      <xdr:row>98</xdr:row>
      <xdr:rowOff>90475</xdr:rowOff>
    </xdr:to>
    <xdr:cxnSp macro="">
      <xdr:nvCxnSpPr>
        <xdr:cNvPr id="464" name="直線コネクタ 463"/>
        <xdr:cNvCxnSpPr/>
      </xdr:nvCxnSpPr>
      <xdr:spPr>
        <a:xfrm flipV="1">
          <a:off x="8750300" y="1688396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90475</xdr:rowOff>
    </xdr:from>
    <xdr:to>
      <xdr:col>45</xdr:col>
      <xdr:colOff>177800</xdr:colOff>
      <xdr:row>98</xdr:row>
      <xdr:rowOff>140576</xdr:rowOff>
    </xdr:to>
    <xdr:cxnSp macro="">
      <xdr:nvCxnSpPr>
        <xdr:cNvPr id="467" name="直線コネクタ 466"/>
        <xdr:cNvCxnSpPr/>
      </xdr:nvCxnSpPr>
      <xdr:spPr>
        <a:xfrm flipV="1">
          <a:off x="7861300" y="16892575"/>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160223</xdr:rowOff>
    </xdr:from>
    <xdr:to>
      <xdr:col>55</xdr:col>
      <xdr:colOff>50800</xdr:colOff>
      <xdr:row>98</xdr:row>
      <xdr:rowOff>90373</xdr:rowOff>
    </xdr:to>
    <xdr:sp macro="" textlink="">
      <xdr:nvSpPr>
        <xdr:cNvPr id="477" name="楕円 476"/>
        <xdr:cNvSpPr/>
      </xdr:nvSpPr>
      <xdr:spPr>
        <a:xfrm>
          <a:off x="104267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75150</xdr:rowOff>
    </xdr:from>
    <xdr:ext cx="534377" cy="259045"/>
    <xdr:sp macro="" textlink="">
      <xdr:nvSpPr>
        <xdr:cNvPr id="478" name="普通建設事業費 （ うち更新整備　）該当値テキスト"/>
        <xdr:cNvSpPr txBox="1"/>
      </xdr:nvSpPr>
      <xdr:spPr>
        <a:xfrm>
          <a:off x="10528300" y="1670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31065</xdr:rowOff>
    </xdr:from>
    <xdr:to>
      <xdr:col>50</xdr:col>
      <xdr:colOff>165100</xdr:colOff>
      <xdr:row>98</xdr:row>
      <xdr:rowOff>132665</xdr:rowOff>
    </xdr:to>
    <xdr:sp macro="" textlink="">
      <xdr:nvSpPr>
        <xdr:cNvPr id="479" name="楕円 478"/>
        <xdr:cNvSpPr/>
      </xdr:nvSpPr>
      <xdr:spPr>
        <a:xfrm>
          <a:off x="95885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123792</xdr:rowOff>
    </xdr:from>
    <xdr:ext cx="534377" cy="259045"/>
    <xdr:sp macro="" textlink="">
      <xdr:nvSpPr>
        <xdr:cNvPr id="480" name="テキスト ボックス 479"/>
        <xdr:cNvSpPr txBox="1"/>
      </xdr:nvSpPr>
      <xdr:spPr>
        <a:xfrm>
          <a:off x="9372111" y="169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39675</xdr:rowOff>
    </xdr:from>
    <xdr:to>
      <xdr:col>46</xdr:col>
      <xdr:colOff>38100</xdr:colOff>
      <xdr:row>98</xdr:row>
      <xdr:rowOff>141275</xdr:rowOff>
    </xdr:to>
    <xdr:sp macro="" textlink="">
      <xdr:nvSpPr>
        <xdr:cNvPr id="481" name="楕円 480"/>
        <xdr:cNvSpPr/>
      </xdr:nvSpPr>
      <xdr:spPr>
        <a:xfrm>
          <a:off x="8699500" y="168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132402</xdr:rowOff>
    </xdr:from>
    <xdr:ext cx="469744" cy="259045"/>
    <xdr:sp macro="" textlink="">
      <xdr:nvSpPr>
        <xdr:cNvPr id="482" name="テキスト ボックス 481"/>
        <xdr:cNvSpPr txBox="1"/>
      </xdr:nvSpPr>
      <xdr:spPr>
        <a:xfrm>
          <a:off x="8515428" y="1693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89776</xdr:rowOff>
    </xdr:from>
    <xdr:to>
      <xdr:col>41</xdr:col>
      <xdr:colOff>101600</xdr:colOff>
      <xdr:row>99</xdr:row>
      <xdr:rowOff>19926</xdr:rowOff>
    </xdr:to>
    <xdr:sp macro="" textlink="">
      <xdr:nvSpPr>
        <xdr:cNvPr id="483" name="楕円 482"/>
        <xdr:cNvSpPr/>
      </xdr:nvSpPr>
      <xdr:spPr>
        <a:xfrm>
          <a:off x="7810500" y="168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11053</xdr:rowOff>
    </xdr:from>
    <xdr:ext cx="469744" cy="259045"/>
    <xdr:sp macro="" textlink="">
      <xdr:nvSpPr>
        <xdr:cNvPr id="484" name="テキスト ボックス 483"/>
        <xdr:cNvSpPr txBox="1"/>
      </xdr:nvSpPr>
      <xdr:spPr>
        <a:xfrm>
          <a:off x="7626428" y="169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138548</xdr:rowOff>
    </xdr:from>
    <xdr:to>
      <xdr:col>85</xdr:col>
      <xdr:colOff>127000</xdr:colOff>
      <xdr:row>38</xdr:row>
      <xdr:rowOff>139700</xdr:rowOff>
    </xdr:to>
    <xdr:cxnSp macro="">
      <xdr:nvCxnSpPr>
        <xdr:cNvPr id="511" name="直線コネクタ 510"/>
        <xdr:cNvCxnSpPr/>
      </xdr:nvCxnSpPr>
      <xdr:spPr>
        <a:xfrm flipV="1">
          <a:off x="15481300" y="6653648"/>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139216</xdr:rowOff>
    </xdr:from>
    <xdr:to>
      <xdr:col>76</xdr:col>
      <xdr:colOff>114300</xdr:colOff>
      <xdr:row>38</xdr:row>
      <xdr:rowOff>139700</xdr:rowOff>
    </xdr:to>
    <xdr:cxnSp macro="">
      <xdr:nvCxnSpPr>
        <xdr:cNvPr id="517" name="直線コネクタ 516"/>
        <xdr:cNvCxnSpPr/>
      </xdr:nvCxnSpPr>
      <xdr:spPr>
        <a:xfrm>
          <a:off x="13703300" y="6654316"/>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139216</xdr:rowOff>
    </xdr:from>
    <xdr:to>
      <xdr:col>71</xdr:col>
      <xdr:colOff>177800</xdr:colOff>
      <xdr:row>38</xdr:row>
      <xdr:rowOff>139498</xdr:rowOff>
    </xdr:to>
    <xdr:cxnSp macro="">
      <xdr:nvCxnSpPr>
        <xdr:cNvPr id="520" name="直線コネクタ 519"/>
        <xdr:cNvCxnSpPr/>
      </xdr:nvCxnSpPr>
      <xdr:spPr>
        <a:xfrm flipV="1">
          <a:off x="12814300" y="6654316"/>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87748</xdr:rowOff>
    </xdr:from>
    <xdr:to>
      <xdr:col>85</xdr:col>
      <xdr:colOff>177800</xdr:colOff>
      <xdr:row>39</xdr:row>
      <xdr:rowOff>17898</xdr:rowOff>
    </xdr:to>
    <xdr:sp macro="" textlink="">
      <xdr:nvSpPr>
        <xdr:cNvPr id="530" name="楕円 529"/>
        <xdr:cNvSpPr/>
      </xdr:nvSpPr>
      <xdr:spPr>
        <a:xfrm>
          <a:off x="16268700" y="66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88416</xdr:rowOff>
    </xdr:from>
    <xdr:to>
      <xdr:col>72</xdr:col>
      <xdr:colOff>38100</xdr:colOff>
      <xdr:row>39</xdr:row>
      <xdr:rowOff>18566</xdr:rowOff>
    </xdr:to>
    <xdr:sp macro="" textlink="">
      <xdr:nvSpPr>
        <xdr:cNvPr id="536" name="楕円 535"/>
        <xdr:cNvSpPr/>
      </xdr:nvSpPr>
      <xdr:spPr>
        <a:xfrm>
          <a:off x="13652500" y="66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9693</xdr:rowOff>
    </xdr:from>
    <xdr:ext cx="313932" cy="259045"/>
    <xdr:sp macro="" textlink="">
      <xdr:nvSpPr>
        <xdr:cNvPr id="537" name="テキスト ボックス 536"/>
        <xdr:cNvSpPr txBox="1"/>
      </xdr:nvSpPr>
      <xdr:spPr>
        <a:xfrm>
          <a:off x="13546333" y="669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88698</xdr:rowOff>
    </xdr:from>
    <xdr:to>
      <xdr:col>67</xdr:col>
      <xdr:colOff>101600</xdr:colOff>
      <xdr:row>39</xdr:row>
      <xdr:rowOff>18848</xdr:rowOff>
    </xdr:to>
    <xdr:sp macro="" textlink="">
      <xdr:nvSpPr>
        <xdr:cNvPr id="538" name="楕円 537"/>
        <xdr:cNvSpPr/>
      </xdr:nvSpPr>
      <xdr:spPr>
        <a:xfrm>
          <a:off x="12763500" y="66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9975</xdr:rowOff>
    </xdr:from>
    <xdr:ext cx="313932" cy="259045"/>
    <xdr:sp macro="" textlink="">
      <xdr:nvSpPr>
        <xdr:cNvPr id="539" name="テキスト ボックス 538"/>
        <xdr:cNvSpPr txBox="1"/>
      </xdr:nvSpPr>
      <xdr:spPr>
        <a:xfrm>
          <a:off x="12657333" y="6696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16125</xdr:rowOff>
    </xdr:from>
    <xdr:to>
      <xdr:col>85</xdr:col>
      <xdr:colOff>127000</xdr:colOff>
      <xdr:row>78</xdr:row>
      <xdr:rowOff>23293</xdr:rowOff>
    </xdr:to>
    <xdr:cxnSp macro="">
      <xdr:nvCxnSpPr>
        <xdr:cNvPr id="619" name="直線コネクタ 618"/>
        <xdr:cNvCxnSpPr/>
      </xdr:nvCxnSpPr>
      <xdr:spPr>
        <a:xfrm flipV="1">
          <a:off x="15481300" y="13389225"/>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12223</xdr:rowOff>
    </xdr:from>
    <xdr:to>
      <xdr:col>81</xdr:col>
      <xdr:colOff>50800</xdr:colOff>
      <xdr:row>78</xdr:row>
      <xdr:rowOff>23293</xdr:rowOff>
    </xdr:to>
    <xdr:cxnSp macro="">
      <xdr:nvCxnSpPr>
        <xdr:cNvPr id="622" name="直線コネクタ 621"/>
        <xdr:cNvCxnSpPr/>
      </xdr:nvCxnSpPr>
      <xdr:spPr>
        <a:xfrm>
          <a:off x="14592300" y="13385323"/>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164275</xdr:rowOff>
    </xdr:from>
    <xdr:to>
      <xdr:col>76</xdr:col>
      <xdr:colOff>114300</xdr:colOff>
      <xdr:row>78</xdr:row>
      <xdr:rowOff>12223</xdr:rowOff>
    </xdr:to>
    <xdr:cxnSp macro="">
      <xdr:nvCxnSpPr>
        <xdr:cNvPr id="625" name="直線コネクタ 624"/>
        <xdr:cNvCxnSpPr/>
      </xdr:nvCxnSpPr>
      <xdr:spPr>
        <a:xfrm>
          <a:off x="13703300" y="13365925"/>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158544</xdr:rowOff>
    </xdr:from>
    <xdr:to>
      <xdr:col>71</xdr:col>
      <xdr:colOff>177800</xdr:colOff>
      <xdr:row>77</xdr:row>
      <xdr:rowOff>164275</xdr:rowOff>
    </xdr:to>
    <xdr:cxnSp macro="">
      <xdr:nvCxnSpPr>
        <xdr:cNvPr id="628" name="直線コネクタ 627"/>
        <xdr:cNvCxnSpPr/>
      </xdr:nvCxnSpPr>
      <xdr:spPr>
        <a:xfrm>
          <a:off x="12814300" y="13360194"/>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136775</xdr:rowOff>
    </xdr:from>
    <xdr:to>
      <xdr:col>85</xdr:col>
      <xdr:colOff>177800</xdr:colOff>
      <xdr:row>78</xdr:row>
      <xdr:rowOff>66925</xdr:rowOff>
    </xdr:to>
    <xdr:sp macro="" textlink="">
      <xdr:nvSpPr>
        <xdr:cNvPr id="638" name="楕円 637"/>
        <xdr:cNvSpPr/>
      </xdr:nvSpPr>
      <xdr:spPr>
        <a:xfrm>
          <a:off x="16268700" y="13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51702</xdr:rowOff>
    </xdr:from>
    <xdr:ext cx="534377" cy="259045"/>
    <xdr:sp macro="" textlink="">
      <xdr:nvSpPr>
        <xdr:cNvPr id="639" name="公債費該当値テキスト"/>
        <xdr:cNvSpPr txBox="1"/>
      </xdr:nvSpPr>
      <xdr:spPr>
        <a:xfrm>
          <a:off x="16370300" y="132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143943</xdr:rowOff>
    </xdr:from>
    <xdr:to>
      <xdr:col>81</xdr:col>
      <xdr:colOff>101600</xdr:colOff>
      <xdr:row>78</xdr:row>
      <xdr:rowOff>74093</xdr:rowOff>
    </xdr:to>
    <xdr:sp macro="" textlink="">
      <xdr:nvSpPr>
        <xdr:cNvPr id="640" name="楕円 639"/>
        <xdr:cNvSpPr/>
      </xdr:nvSpPr>
      <xdr:spPr>
        <a:xfrm>
          <a:off x="15430500" y="133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65220</xdr:rowOff>
    </xdr:from>
    <xdr:ext cx="534377" cy="259045"/>
    <xdr:sp macro="" textlink="">
      <xdr:nvSpPr>
        <xdr:cNvPr id="641" name="テキスト ボックス 640"/>
        <xdr:cNvSpPr txBox="1"/>
      </xdr:nvSpPr>
      <xdr:spPr>
        <a:xfrm>
          <a:off x="15214111" y="134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132873</xdr:rowOff>
    </xdr:from>
    <xdr:to>
      <xdr:col>76</xdr:col>
      <xdr:colOff>165100</xdr:colOff>
      <xdr:row>78</xdr:row>
      <xdr:rowOff>63023</xdr:rowOff>
    </xdr:to>
    <xdr:sp macro="" textlink="">
      <xdr:nvSpPr>
        <xdr:cNvPr id="642" name="楕円 641"/>
        <xdr:cNvSpPr/>
      </xdr:nvSpPr>
      <xdr:spPr>
        <a:xfrm>
          <a:off x="14541500" y="133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54150</xdr:rowOff>
    </xdr:from>
    <xdr:ext cx="534377" cy="259045"/>
    <xdr:sp macro="" textlink="">
      <xdr:nvSpPr>
        <xdr:cNvPr id="643" name="テキスト ボックス 642"/>
        <xdr:cNvSpPr txBox="1"/>
      </xdr:nvSpPr>
      <xdr:spPr>
        <a:xfrm>
          <a:off x="14325111" y="1342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113475</xdr:rowOff>
    </xdr:from>
    <xdr:to>
      <xdr:col>72</xdr:col>
      <xdr:colOff>38100</xdr:colOff>
      <xdr:row>78</xdr:row>
      <xdr:rowOff>43625</xdr:rowOff>
    </xdr:to>
    <xdr:sp macro="" textlink="">
      <xdr:nvSpPr>
        <xdr:cNvPr id="644" name="楕円 643"/>
        <xdr:cNvSpPr/>
      </xdr:nvSpPr>
      <xdr:spPr>
        <a:xfrm>
          <a:off x="13652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34752</xdr:rowOff>
    </xdr:from>
    <xdr:ext cx="534377" cy="259045"/>
    <xdr:sp macro="" textlink="">
      <xdr:nvSpPr>
        <xdr:cNvPr id="645" name="テキスト ボックス 644"/>
        <xdr:cNvSpPr txBox="1"/>
      </xdr:nvSpPr>
      <xdr:spPr>
        <a:xfrm>
          <a:off x="13436111"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107744</xdr:rowOff>
    </xdr:from>
    <xdr:to>
      <xdr:col>67</xdr:col>
      <xdr:colOff>101600</xdr:colOff>
      <xdr:row>78</xdr:row>
      <xdr:rowOff>37894</xdr:rowOff>
    </xdr:to>
    <xdr:sp macro="" textlink="">
      <xdr:nvSpPr>
        <xdr:cNvPr id="646" name="楕円 645"/>
        <xdr:cNvSpPr/>
      </xdr:nvSpPr>
      <xdr:spPr>
        <a:xfrm>
          <a:off x="12763500" y="133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29021</xdr:rowOff>
    </xdr:from>
    <xdr:ext cx="534377" cy="259045"/>
    <xdr:sp macro="" textlink="">
      <xdr:nvSpPr>
        <xdr:cNvPr id="647" name="テキスト ボックス 646"/>
        <xdr:cNvSpPr txBox="1"/>
      </xdr:nvSpPr>
      <xdr:spPr>
        <a:xfrm>
          <a:off x="12547111" y="134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55918</xdr:rowOff>
    </xdr:from>
    <xdr:to>
      <xdr:col>85</xdr:col>
      <xdr:colOff>127000</xdr:colOff>
      <xdr:row>98</xdr:row>
      <xdr:rowOff>73699</xdr:rowOff>
    </xdr:to>
    <xdr:cxnSp macro="">
      <xdr:nvCxnSpPr>
        <xdr:cNvPr id="674" name="直線コネクタ 673"/>
        <xdr:cNvCxnSpPr/>
      </xdr:nvCxnSpPr>
      <xdr:spPr>
        <a:xfrm flipV="1">
          <a:off x="15481300" y="16858018"/>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73699</xdr:rowOff>
    </xdr:from>
    <xdr:to>
      <xdr:col>81</xdr:col>
      <xdr:colOff>50800</xdr:colOff>
      <xdr:row>98</xdr:row>
      <xdr:rowOff>91867</xdr:rowOff>
    </xdr:to>
    <xdr:cxnSp macro="">
      <xdr:nvCxnSpPr>
        <xdr:cNvPr id="677" name="直線コネクタ 676"/>
        <xdr:cNvCxnSpPr/>
      </xdr:nvCxnSpPr>
      <xdr:spPr>
        <a:xfrm flipV="1">
          <a:off x="14592300" y="16875799"/>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68687</xdr:rowOff>
    </xdr:from>
    <xdr:to>
      <xdr:col>76</xdr:col>
      <xdr:colOff>114300</xdr:colOff>
      <xdr:row>98</xdr:row>
      <xdr:rowOff>91867</xdr:rowOff>
    </xdr:to>
    <xdr:cxnSp macro="">
      <xdr:nvCxnSpPr>
        <xdr:cNvPr id="680" name="直線コネクタ 679"/>
        <xdr:cNvCxnSpPr/>
      </xdr:nvCxnSpPr>
      <xdr:spPr>
        <a:xfrm>
          <a:off x="13703300" y="16870787"/>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68687</xdr:rowOff>
    </xdr:from>
    <xdr:to>
      <xdr:col>71</xdr:col>
      <xdr:colOff>177800</xdr:colOff>
      <xdr:row>98</xdr:row>
      <xdr:rowOff>86409</xdr:rowOff>
    </xdr:to>
    <xdr:cxnSp macro="">
      <xdr:nvCxnSpPr>
        <xdr:cNvPr id="683" name="直線コネクタ 682"/>
        <xdr:cNvCxnSpPr/>
      </xdr:nvCxnSpPr>
      <xdr:spPr>
        <a:xfrm flipV="1">
          <a:off x="12814300" y="16870787"/>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5118</xdr:rowOff>
    </xdr:from>
    <xdr:to>
      <xdr:col>85</xdr:col>
      <xdr:colOff>177800</xdr:colOff>
      <xdr:row>98</xdr:row>
      <xdr:rowOff>106718</xdr:rowOff>
    </xdr:to>
    <xdr:sp macro="" textlink="">
      <xdr:nvSpPr>
        <xdr:cNvPr id="693" name="楕円 692"/>
        <xdr:cNvSpPr/>
      </xdr:nvSpPr>
      <xdr:spPr>
        <a:xfrm>
          <a:off x="162687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135945</xdr:rowOff>
    </xdr:from>
    <xdr:ext cx="534377" cy="259045"/>
    <xdr:sp macro="" textlink="">
      <xdr:nvSpPr>
        <xdr:cNvPr id="694" name="積立金該当値テキスト"/>
        <xdr:cNvSpPr txBox="1"/>
      </xdr:nvSpPr>
      <xdr:spPr>
        <a:xfrm>
          <a:off x="16370300" y="16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22899</xdr:rowOff>
    </xdr:from>
    <xdr:to>
      <xdr:col>81</xdr:col>
      <xdr:colOff>101600</xdr:colOff>
      <xdr:row>98</xdr:row>
      <xdr:rowOff>124499</xdr:rowOff>
    </xdr:to>
    <xdr:sp macro="" textlink="">
      <xdr:nvSpPr>
        <xdr:cNvPr id="695" name="楕円 694"/>
        <xdr:cNvSpPr/>
      </xdr:nvSpPr>
      <xdr:spPr>
        <a:xfrm>
          <a:off x="15430500" y="168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141026</xdr:rowOff>
    </xdr:from>
    <xdr:ext cx="534377" cy="259045"/>
    <xdr:sp macro="" textlink="">
      <xdr:nvSpPr>
        <xdr:cNvPr id="696" name="テキスト ボックス 695"/>
        <xdr:cNvSpPr txBox="1"/>
      </xdr:nvSpPr>
      <xdr:spPr>
        <a:xfrm>
          <a:off x="15214111" y="166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41067</xdr:rowOff>
    </xdr:from>
    <xdr:to>
      <xdr:col>76</xdr:col>
      <xdr:colOff>165100</xdr:colOff>
      <xdr:row>98</xdr:row>
      <xdr:rowOff>142667</xdr:rowOff>
    </xdr:to>
    <xdr:sp macro="" textlink="">
      <xdr:nvSpPr>
        <xdr:cNvPr id="697" name="楕円 696"/>
        <xdr:cNvSpPr/>
      </xdr:nvSpPr>
      <xdr:spPr>
        <a:xfrm>
          <a:off x="14541500" y="168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133794</xdr:rowOff>
    </xdr:from>
    <xdr:ext cx="534377" cy="259045"/>
    <xdr:sp macro="" textlink="">
      <xdr:nvSpPr>
        <xdr:cNvPr id="698" name="テキスト ボックス 697"/>
        <xdr:cNvSpPr txBox="1"/>
      </xdr:nvSpPr>
      <xdr:spPr>
        <a:xfrm>
          <a:off x="14325111" y="169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17887</xdr:rowOff>
    </xdr:from>
    <xdr:to>
      <xdr:col>72</xdr:col>
      <xdr:colOff>38100</xdr:colOff>
      <xdr:row>98</xdr:row>
      <xdr:rowOff>119487</xdr:rowOff>
    </xdr:to>
    <xdr:sp macro="" textlink="">
      <xdr:nvSpPr>
        <xdr:cNvPr id="699" name="楕円 698"/>
        <xdr:cNvSpPr/>
      </xdr:nvSpPr>
      <xdr:spPr>
        <a:xfrm>
          <a:off x="13652500" y="168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136014</xdr:rowOff>
    </xdr:from>
    <xdr:ext cx="534377" cy="259045"/>
    <xdr:sp macro="" textlink="">
      <xdr:nvSpPr>
        <xdr:cNvPr id="700" name="テキスト ボックス 699"/>
        <xdr:cNvSpPr txBox="1"/>
      </xdr:nvSpPr>
      <xdr:spPr>
        <a:xfrm>
          <a:off x="13436111" y="165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35609</xdr:rowOff>
    </xdr:from>
    <xdr:to>
      <xdr:col>67</xdr:col>
      <xdr:colOff>101600</xdr:colOff>
      <xdr:row>98</xdr:row>
      <xdr:rowOff>137209</xdr:rowOff>
    </xdr:to>
    <xdr:sp macro="" textlink="">
      <xdr:nvSpPr>
        <xdr:cNvPr id="701" name="楕円 700"/>
        <xdr:cNvSpPr/>
      </xdr:nvSpPr>
      <xdr:spPr>
        <a:xfrm>
          <a:off x="12763500" y="168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128336</xdr:rowOff>
    </xdr:from>
    <xdr:ext cx="534377" cy="259045"/>
    <xdr:sp macro="" textlink="">
      <xdr:nvSpPr>
        <xdr:cNvPr id="702" name="テキスト ボックス 701"/>
        <xdr:cNvSpPr txBox="1"/>
      </xdr:nvSpPr>
      <xdr:spPr>
        <a:xfrm>
          <a:off x="12547111" y="169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132431</xdr:rowOff>
    </xdr:from>
    <xdr:to>
      <xdr:col>116</xdr:col>
      <xdr:colOff>63500</xdr:colOff>
      <xdr:row>58</xdr:row>
      <xdr:rowOff>132431</xdr:rowOff>
    </xdr:to>
    <xdr:cxnSp macro="">
      <xdr:nvCxnSpPr>
        <xdr:cNvPr id="788" name="直線コネクタ 787"/>
        <xdr:cNvCxnSpPr/>
      </xdr:nvCxnSpPr>
      <xdr:spPr>
        <a:xfrm>
          <a:off x="21323300" y="100765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131928</xdr:rowOff>
    </xdr:from>
    <xdr:to>
      <xdr:col>111</xdr:col>
      <xdr:colOff>177800</xdr:colOff>
      <xdr:row>58</xdr:row>
      <xdr:rowOff>132431</xdr:rowOff>
    </xdr:to>
    <xdr:cxnSp macro="">
      <xdr:nvCxnSpPr>
        <xdr:cNvPr id="791" name="直線コネクタ 790"/>
        <xdr:cNvCxnSpPr/>
      </xdr:nvCxnSpPr>
      <xdr:spPr>
        <a:xfrm>
          <a:off x="20434300" y="10076028"/>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131928</xdr:rowOff>
    </xdr:from>
    <xdr:to>
      <xdr:col>107</xdr:col>
      <xdr:colOff>50800</xdr:colOff>
      <xdr:row>58</xdr:row>
      <xdr:rowOff>132888</xdr:rowOff>
    </xdr:to>
    <xdr:cxnSp macro="">
      <xdr:nvCxnSpPr>
        <xdr:cNvPr id="794" name="直線コネクタ 793"/>
        <xdr:cNvCxnSpPr/>
      </xdr:nvCxnSpPr>
      <xdr:spPr>
        <a:xfrm flipV="1">
          <a:off x="19545300" y="1007602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132888</xdr:rowOff>
    </xdr:to>
    <xdr:cxnSp macro="">
      <xdr:nvCxnSpPr>
        <xdr:cNvPr id="797" name="直線コネクタ 796"/>
        <xdr:cNvCxnSpPr/>
      </xdr:nvCxnSpPr>
      <xdr:spPr>
        <a:xfrm>
          <a:off x="18656300" y="10076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81631</xdr:rowOff>
    </xdr:from>
    <xdr:to>
      <xdr:col>116</xdr:col>
      <xdr:colOff>114300</xdr:colOff>
      <xdr:row>59</xdr:row>
      <xdr:rowOff>11781</xdr:rowOff>
    </xdr:to>
    <xdr:sp macro="" textlink="">
      <xdr:nvSpPr>
        <xdr:cNvPr id="807" name="楕円 806"/>
        <xdr:cNvSpPr/>
      </xdr:nvSpPr>
      <xdr:spPr>
        <a:xfrm>
          <a:off x="221107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81631</xdr:rowOff>
    </xdr:from>
    <xdr:to>
      <xdr:col>112</xdr:col>
      <xdr:colOff>38100</xdr:colOff>
      <xdr:row>59</xdr:row>
      <xdr:rowOff>11781</xdr:rowOff>
    </xdr:to>
    <xdr:sp macro="" textlink="">
      <xdr:nvSpPr>
        <xdr:cNvPr id="809" name="楕円 808"/>
        <xdr:cNvSpPr/>
      </xdr:nvSpPr>
      <xdr:spPr>
        <a:xfrm>
          <a:off x="21272500" y="100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2908</xdr:rowOff>
    </xdr:from>
    <xdr:ext cx="378565" cy="259045"/>
    <xdr:sp macro="" textlink="">
      <xdr:nvSpPr>
        <xdr:cNvPr id="810" name="テキスト ボックス 809"/>
        <xdr:cNvSpPr txBox="1"/>
      </xdr:nvSpPr>
      <xdr:spPr>
        <a:xfrm>
          <a:off x="21134017" y="1011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81128</xdr:rowOff>
    </xdr:from>
    <xdr:to>
      <xdr:col>107</xdr:col>
      <xdr:colOff>101600</xdr:colOff>
      <xdr:row>59</xdr:row>
      <xdr:rowOff>11278</xdr:rowOff>
    </xdr:to>
    <xdr:sp macro="" textlink="">
      <xdr:nvSpPr>
        <xdr:cNvPr id="811" name="楕円 810"/>
        <xdr:cNvSpPr/>
      </xdr:nvSpPr>
      <xdr:spPr>
        <a:xfrm>
          <a:off x="20383500" y="100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2405</xdr:rowOff>
    </xdr:from>
    <xdr:ext cx="378565" cy="259045"/>
    <xdr:sp macro="" textlink="">
      <xdr:nvSpPr>
        <xdr:cNvPr id="812" name="テキスト ボックス 811"/>
        <xdr:cNvSpPr txBox="1"/>
      </xdr:nvSpPr>
      <xdr:spPr>
        <a:xfrm>
          <a:off x="20245017" y="101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82088</xdr:rowOff>
    </xdr:from>
    <xdr:to>
      <xdr:col>102</xdr:col>
      <xdr:colOff>165100</xdr:colOff>
      <xdr:row>59</xdr:row>
      <xdr:rowOff>12238</xdr:rowOff>
    </xdr:to>
    <xdr:sp macro="" textlink="">
      <xdr:nvSpPr>
        <xdr:cNvPr id="813" name="楕円 812"/>
        <xdr:cNvSpPr/>
      </xdr:nvSpPr>
      <xdr:spPr>
        <a:xfrm>
          <a:off x="19494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3365</xdr:rowOff>
    </xdr:from>
    <xdr:ext cx="378565" cy="259045"/>
    <xdr:sp macro="" textlink="">
      <xdr:nvSpPr>
        <xdr:cNvPr id="814" name="テキスト ボックス 813"/>
        <xdr:cNvSpPr txBox="1"/>
      </xdr:nvSpPr>
      <xdr:spPr>
        <a:xfrm>
          <a:off x="19356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82088</xdr:rowOff>
    </xdr:from>
    <xdr:to>
      <xdr:col>98</xdr:col>
      <xdr:colOff>38100</xdr:colOff>
      <xdr:row>59</xdr:row>
      <xdr:rowOff>12238</xdr:rowOff>
    </xdr:to>
    <xdr:sp macro="" textlink="">
      <xdr:nvSpPr>
        <xdr:cNvPr id="815" name="楕円 814"/>
        <xdr:cNvSpPr/>
      </xdr:nvSpPr>
      <xdr:spPr>
        <a:xfrm>
          <a:off x="18605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3365</xdr:rowOff>
    </xdr:from>
    <xdr:ext cx="378565" cy="259045"/>
    <xdr:sp macro="" textlink="">
      <xdr:nvSpPr>
        <xdr:cNvPr id="816" name="テキスト ボックス 815"/>
        <xdr:cNvSpPr txBox="1"/>
      </xdr:nvSpPr>
      <xdr:spPr>
        <a:xfrm>
          <a:off x="18467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44854</xdr:rowOff>
    </xdr:from>
    <xdr:to>
      <xdr:col>116</xdr:col>
      <xdr:colOff>63500</xdr:colOff>
      <xdr:row>74</xdr:row>
      <xdr:rowOff>69474</xdr:rowOff>
    </xdr:to>
    <xdr:cxnSp macro="">
      <xdr:nvCxnSpPr>
        <xdr:cNvPr id="844" name="直線コネクタ 843"/>
        <xdr:cNvCxnSpPr/>
      </xdr:nvCxnSpPr>
      <xdr:spPr>
        <a:xfrm flipV="1">
          <a:off x="21323300" y="12732154"/>
          <a:ext cx="8382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69474</xdr:rowOff>
    </xdr:from>
    <xdr:to>
      <xdr:col>111</xdr:col>
      <xdr:colOff>177800</xdr:colOff>
      <xdr:row>74</xdr:row>
      <xdr:rowOff>105113</xdr:rowOff>
    </xdr:to>
    <xdr:cxnSp macro="">
      <xdr:nvCxnSpPr>
        <xdr:cNvPr id="847" name="直線コネクタ 846"/>
        <xdr:cNvCxnSpPr/>
      </xdr:nvCxnSpPr>
      <xdr:spPr>
        <a:xfrm flipV="1">
          <a:off x="20434300" y="12756774"/>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105113</xdr:rowOff>
    </xdr:from>
    <xdr:to>
      <xdr:col>107</xdr:col>
      <xdr:colOff>50800</xdr:colOff>
      <xdr:row>74</xdr:row>
      <xdr:rowOff>132431</xdr:rowOff>
    </xdr:to>
    <xdr:cxnSp macro="">
      <xdr:nvCxnSpPr>
        <xdr:cNvPr id="850" name="直線コネクタ 849"/>
        <xdr:cNvCxnSpPr/>
      </xdr:nvCxnSpPr>
      <xdr:spPr>
        <a:xfrm flipV="1">
          <a:off x="19545300" y="12792413"/>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132431</xdr:rowOff>
    </xdr:from>
    <xdr:to>
      <xdr:col>102</xdr:col>
      <xdr:colOff>114300</xdr:colOff>
      <xdr:row>74</xdr:row>
      <xdr:rowOff>167978</xdr:rowOff>
    </xdr:to>
    <xdr:cxnSp macro="">
      <xdr:nvCxnSpPr>
        <xdr:cNvPr id="853" name="直線コネクタ 852"/>
        <xdr:cNvCxnSpPr/>
      </xdr:nvCxnSpPr>
      <xdr:spPr>
        <a:xfrm flipV="1">
          <a:off x="18656300" y="12819731"/>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165504</xdr:rowOff>
    </xdr:from>
    <xdr:to>
      <xdr:col>116</xdr:col>
      <xdr:colOff>114300</xdr:colOff>
      <xdr:row>74</xdr:row>
      <xdr:rowOff>95654</xdr:rowOff>
    </xdr:to>
    <xdr:sp macro="" textlink="">
      <xdr:nvSpPr>
        <xdr:cNvPr id="863" name="楕円 862"/>
        <xdr:cNvSpPr/>
      </xdr:nvSpPr>
      <xdr:spPr>
        <a:xfrm>
          <a:off x="22110700" y="126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16931</xdr:rowOff>
    </xdr:from>
    <xdr:ext cx="534377" cy="259045"/>
    <xdr:sp macro="" textlink="">
      <xdr:nvSpPr>
        <xdr:cNvPr id="864" name="繰出金該当値テキスト"/>
        <xdr:cNvSpPr txBox="1"/>
      </xdr:nvSpPr>
      <xdr:spPr>
        <a:xfrm>
          <a:off x="22212300" y="1253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18674</xdr:rowOff>
    </xdr:from>
    <xdr:to>
      <xdr:col>112</xdr:col>
      <xdr:colOff>38100</xdr:colOff>
      <xdr:row>74</xdr:row>
      <xdr:rowOff>120274</xdr:rowOff>
    </xdr:to>
    <xdr:sp macro="" textlink="">
      <xdr:nvSpPr>
        <xdr:cNvPr id="865" name="楕円 864"/>
        <xdr:cNvSpPr/>
      </xdr:nvSpPr>
      <xdr:spPr>
        <a:xfrm>
          <a:off x="21272500" y="12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136801</xdr:rowOff>
    </xdr:from>
    <xdr:ext cx="534377" cy="259045"/>
    <xdr:sp macro="" textlink="">
      <xdr:nvSpPr>
        <xdr:cNvPr id="866" name="テキスト ボックス 865"/>
        <xdr:cNvSpPr txBox="1"/>
      </xdr:nvSpPr>
      <xdr:spPr>
        <a:xfrm>
          <a:off x="21056111" y="12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54313</xdr:rowOff>
    </xdr:from>
    <xdr:to>
      <xdr:col>107</xdr:col>
      <xdr:colOff>101600</xdr:colOff>
      <xdr:row>74</xdr:row>
      <xdr:rowOff>155913</xdr:rowOff>
    </xdr:to>
    <xdr:sp macro="" textlink="">
      <xdr:nvSpPr>
        <xdr:cNvPr id="867" name="楕円 866"/>
        <xdr:cNvSpPr/>
      </xdr:nvSpPr>
      <xdr:spPr>
        <a:xfrm>
          <a:off x="20383500" y="1274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990</xdr:rowOff>
    </xdr:from>
    <xdr:ext cx="534377" cy="259045"/>
    <xdr:sp macro="" textlink="">
      <xdr:nvSpPr>
        <xdr:cNvPr id="868" name="テキスト ボックス 867"/>
        <xdr:cNvSpPr txBox="1"/>
      </xdr:nvSpPr>
      <xdr:spPr>
        <a:xfrm>
          <a:off x="20167111" y="125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81631</xdr:rowOff>
    </xdr:from>
    <xdr:to>
      <xdr:col>102</xdr:col>
      <xdr:colOff>165100</xdr:colOff>
      <xdr:row>75</xdr:row>
      <xdr:rowOff>11781</xdr:rowOff>
    </xdr:to>
    <xdr:sp macro="" textlink="">
      <xdr:nvSpPr>
        <xdr:cNvPr id="869" name="楕円 868"/>
        <xdr:cNvSpPr/>
      </xdr:nvSpPr>
      <xdr:spPr>
        <a:xfrm>
          <a:off x="19494500" y="127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28308</xdr:rowOff>
    </xdr:from>
    <xdr:ext cx="534377" cy="259045"/>
    <xdr:sp macro="" textlink="">
      <xdr:nvSpPr>
        <xdr:cNvPr id="870" name="テキスト ボックス 869"/>
        <xdr:cNvSpPr txBox="1"/>
      </xdr:nvSpPr>
      <xdr:spPr>
        <a:xfrm>
          <a:off x="19278111" y="125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117178</xdr:rowOff>
    </xdr:from>
    <xdr:to>
      <xdr:col>98</xdr:col>
      <xdr:colOff>38100</xdr:colOff>
      <xdr:row>75</xdr:row>
      <xdr:rowOff>47328</xdr:rowOff>
    </xdr:to>
    <xdr:sp macro="" textlink="">
      <xdr:nvSpPr>
        <xdr:cNvPr id="871" name="楕円 870"/>
        <xdr:cNvSpPr/>
      </xdr:nvSpPr>
      <xdr:spPr>
        <a:xfrm>
          <a:off x="18605500" y="128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63855</xdr:rowOff>
    </xdr:from>
    <xdr:ext cx="534377" cy="259045"/>
    <xdr:sp macro="" textlink="">
      <xdr:nvSpPr>
        <xdr:cNvPr id="872" name="テキスト ボックス 871"/>
        <xdr:cNvSpPr txBox="1"/>
      </xdr:nvSpPr>
      <xdr:spPr>
        <a:xfrm>
          <a:off x="18389111" y="125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a:t>
          </a:r>
          <a:r>
            <a:rPr kumimoji="1" lang="en-US" altLang="ja-JP" sz="1300">
              <a:latin typeface="ＭＳ Ｐゴシック" panose="020B0600070205080204" pitchFamily="50" charset="-128"/>
              <a:ea typeface="ＭＳ Ｐゴシック" panose="020B0600070205080204" pitchFamily="50" charset="-128"/>
            </a:rPr>
            <a:t>55,995</a:t>
          </a:r>
          <a:r>
            <a:rPr kumimoji="1" lang="ja-JP" altLang="en-US" sz="1300">
              <a:latin typeface="ＭＳ Ｐゴシック" panose="020B0600070205080204" pitchFamily="50" charset="-128"/>
              <a:ea typeface="ＭＳ Ｐゴシック" panose="020B0600070205080204" pitchFamily="50" charset="-128"/>
            </a:rPr>
            <a:t>円に比べ</a:t>
          </a:r>
          <a:r>
            <a:rPr kumimoji="1" lang="en-US" altLang="ja-JP" sz="1300">
              <a:latin typeface="ＭＳ Ｐゴシック" panose="020B0600070205080204" pitchFamily="50" charset="-128"/>
              <a:ea typeface="ＭＳ Ｐゴシック" panose="020B0600070205080204" pitchFamily="50" charset="-128"/>
            </a:rPr>
            <a:t>81,722</a:t>
          </a:r>
          <a:r>
            <a:rPr kumimoji="1" lang="ja-JP" altLang="en-US" sz="1300">
              <a:latin typeface="ＭＳ Ｐゴシック" panose="020B0600070205080204" pitchFamily="50" charset="-128"/>
              <a:ea typeface="ＭＳ Ｐゴシック" panose="020B0600070205080204" pitchFamily="50" charset="-128"/>
            </a:rPr>
            <a:t>円と住民一人当たりコストは平均より高い状況である。</a:t>
          </a:r>
        </a:p>
        <a:p>
          <a:r>
            <a:rPr kumimoji="1" lang="ja-JP" altLang="en-US" sz="1300">
              <a:latin typeface="ＭＳ Ｐゴシック" panose="020B0600070205080204" pitchFamily="50" charset="-128"/>
              <a:ea typeface="ＭＳ Ｐゴシック" panose="020B0600070205080204" pitchFamily="50" charset="-128"/>
            </a:rPr>
            <a:t>　職員給与の水準が類似団体と比較して高いこと、ごみ収集業務や学校給食業務を直営で実施していることや消防業務を単独で行っていることから職員数が類似団体より多いためである。</a:t>
          </a:r>
        </a:p>
        <a:p>
          <a:r>
            <a:rPr kumimoji="1" lang="ja-JP" altLang="en-US" sz="1300">
              <a:latin typeface="ＭＳ Ｐゴシック" panose="020B0600070205080204" pitchFamily="50" charset="-128"/>
              <a:ea typeface="ＭＳ Ｐゴシック" panose="020B0600070205080204" pitchFamily="50" charset="-128"/>
            </a:rPr>
            <a:t>　繰出金は、平成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a:t>
          </a:r>
          <a:r>
            <a:rPr kumimoji="1" lang="en-US" altLang="ja-JP" sz="1300">
              <a:latin typeface="ＭＳ Ｐゴシック" panose="020B0600070205080204" pitchFamily="50" charset="-128"/>
              <a:ea typeface="ＭＳ Ｐゴシック" panose="020B0600070205080204" pitchFamily="50" charset="-128"/>
            </a:rPr>
            <a:t>42,075</a:t>
          </a:r>
          <a:r>
            <a:rPr kumimoji="1" lang="ja-JP" altLang="en-US" sz="1300">
              <a:latin typeface="ＭＳ Ｐゴシック" panose="020B0600070205080204" pitchFamily="50" charset="-128"/>
              <a:ea typeface="ＭＳ Ｐゴシック" panose="020B0600070205080204" pitchFamily="50" charset="-128"/>
            </a:rPr>
            <a:t>円に比べ</a:t>
          </a:r>
          <a:r>
            <a:rPr kumimoji="1" lang="en-US" altLang="ja-JP" sz="1300">
              <a:latin typeface="ＭＳ Ｐゴシック" panose="020B0600070205080204" pitchFamily="50" charset="-128"/>
              <a:ea typeface="ＭＳ Ｐゴシック" panose="020B0600070205080204" pitchFamily="50" charset="-128"/>
            </a:rPr>
            <a:t>54,149</a:t>
          </a:r>
          <a:r>
            <a:rPr kumimoji="1" lang="ja-JP" altLang="en-US" sz="1300">
              <a:latin typeface="ＭＳ Ｐゴシック" panose="020B0600070205080204" pitchFamily="50" charset="-128"/>
              <a:ea typeface="ＭＳ Ｐゴシック" panose="020B0600070205080204" pitchFamily="50" charset="-128"/>
            </a:rPr>
            <a:t>円と住民一人当たりコストは平均より高い状況である。</a:t>
          </a:r>
        </a:p>
        <a:p>
          <a:r>
            <a:rPr kumimoji="1" lang="ja-JP" altLang="en-US" sz="1300">
              <a:latin typeface="ＭＳ Ｐゴシック" panose="020B0600070205080204" pitchFamily="50" charset="-128"/>
              <a:ea typeface="ＭＳ Ｐゴシック" panose="020B0600070205080204" pitchFamily="50" charset="-128"/>
            </a:rPr>
            <a:t>　公共下水道事業を単独で運営していることから、下水道事業特別会計に対する繰出金を繰出金全体の約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割相当計上していることが、類似団体を上回る主な原因である。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33,300
33,071
17.04
10,426,622
9,849,670
550,972
6,857,260
5,751,183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92456</xdr:rowOff>
    </xdr:from>
    <xdr:to>
      <xdr:col>24</xdr:col>
      <xdr:colOff>63500</xdr:colOff>
      <xdr:row>32</xdr:row>
      <xdr:rowOff>152654</xdr:rowOff>
    </xdr:to>
    <xdr:cxnSp macro="">
      <xdr:nvCxnSpPr>
        <xdr:cNvPr id="61" name="直線コネクタ 60"/>
        <xdr:cNvCxnSpPr/>
      </xdr:nvCxnSpPr>
      <xdr:spPr>
        <a:xfrm>
          <a:off x="3797300" y="5578856"/>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124460</xdr:rowOff>
    </xdr:from>
    <xdr:to>
      <xdr:col>19</xdr:col>
      <xdr:colOff>177800</xdr:colOff>
      <xdr:row>32</xdr:row>
      <xdr:rowOff>92456</xdr:rowOff>
    </xdr:to>
    <xdr:cxnSp macro="">
      <xdr:nvCxnSpPr>
        <xdr:cNvPr id="64" name="直線コネクタ 63"/>
        <xdr:cNvCxnSpPr/>
      </xdr:nvCxnSpPr>
      <xdr:spPr>
        <a:xfrm>
          <a:off x="2908300" y="5439410"/>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124460</xdr:rowOff>
    </xdr:from>
    <xdr:to>
      <xdr:col>15</xdr:col>
      <xdr:colOff>50800</xdr:colOff>
      <xdr:row>32</xdr:row>
      <xdr:rowOff>16637</xdr:rowOff>
    </xdr:to>
    <xdr:cxnSp macro="">
      <xdr:nvCxnSpPr>
        <xdr:cNvPr id="67" name="直線コネクタ 66"/>
        <xdr:cNvCxnSpPr/>
      </xdr:nvCxnSpPr>
      <xdr:spPr>
        <a:xfrm flipV="1">
          <a:off x="2019300" y="5439410"/>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16637</xdr:rowOff>
    </xdr:from>
    <xdr:to>
      <xdr:col>10</xdr:col>
      <xdr:colOff>114300</xdr:colOff>
      <xdr:row>32</xdr:row>
      <xdr:rowOff>138176</xdr:rowOff>
    </xdr:to>
    <xdr:cxnSp macro="">
      <xdr:nvCxnSpPr>
        <xdr:cNvPr id="70" name="直線コネクタ 69"/>
        <xdr:cNvCxnSpPr/>
      </xdr:nvCxnSpPr>
      <xdr:spPr>
        <a:xfrm flipV="1">
          <a:off x="1130300" y="5503037"/>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101854</xdr:rowOff>
    </xdr:from>
    <xdr:to>
      <xdr:col>24</xdr:col>
      <xdr:colOff>114300</xdr:colOff>
      <xdr:row>33</xdr:row>
      <xdr:rowOff>32004</xdr:rowOff>
    </xdr:to>
    <xdr:sp macro="" textlink="">
      <xdr:nvSpPr>
        <xdr:cNvPr id="80" name="楕円 79"/>
        <xdr:cNvSpPr/>
      </xdr:nvSpPr>
      <xdr:spPr>
        <a:xfrm>
          <a:off x="4584700" y="55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124731</xdr:rowOff>
    </xdr:from>
    <xdr:ext cx="469744" cy="259045"/>
    <xdr:sp macro="" textlink="">
      <xdr:nvSpPr>
        <xdr:cNvPr id="81" name="議会費該当値テキスト"/>
        <xdr:cNvSpPr txBox="1"/>
      </xdr:nvSpPr>
      <xdr:spPr>
        <a:xfrm>
          <a:off x="4686300"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41656</xdr:rowOff>
    </xdr:from>
    <xdr:to>
      <xdr:col>20</xdr:col>
      <xdr:colOff>38100</xdr:colOff>
      <xdr:row>32</xdr:row>
      <xdr:rowOff>143256</xdr:rowOff>
    </xdr:to>
    <xdr:sp macro="" textlink="">
      <xdr:nvSpPr>
        <xdr:cNvPr id="82" name="楕円 81"/>
        <xdr:cNvSpPr/>
      </xdr:nvSpPr>
      <xdr:spPr>
        <a:xfrm>
          <a:off x="3746500" y="55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159783</xdr:rowOff>
    </xdr:from>
    <xdr:ext cx="469744" cy="259045"/>
    <xdr:sp macro="" textlink="">
      <xdr:nvSpPr>
        <xdr:cNvPr id="83" name="テキスト ボックス 82"/>
        <xdr:cNvSpPr txBox="1"/>
      </xdr:nvSpPr>
      <xdr:spPr>
        <a:xfrm>
          <a:off x="3562428" y="530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73660</xdr:rowOff>
    </xdr:from>
    <xdr:to>
      <xdr:col>15</xdr:col>
      <xdr:colOff>101600</xdr:colOff>
      <xdr:row>32</xdr:row>
      <xdr:rowOff>3810</xdr:rowOff>
    </xdr:to>
    <xdr:sp macro="" textlink="">
      <xdr:nvSpPr>
        <xdr:cNvPr id="84" name="楕円 83"/>
        <xdr:cNvSpPr/>
      </xdr:nvSpPr>
      <xdr:spPr>
        <a:xfrm>
          <a:off x="2857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20337</xdr:rowOff>
    </xdr:from>
    <xdr:ext cx="469744" cy="259045"/>
    <xdr:sp macro="" textlink="">
      <xdr:nvSpPr>
        <xdr:cNvPr id="85" name="テキスト ボックス 84"/>
        <xdr:cNvSpPr txBox="1"/>
      </xdr:nvSpPr>
      <xdr:spPr>
        <a:xfrm>
          <a:off x="2673428" y="516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137287</xdr:rowOff>
    </xdr:from>
    <xdr:to>
      <xdr:col>10</xdr:col>
      <xdr:colOff>165100</xdr:colOff>
      <xdr:row>32</xdr:row>
      <xdr:rowOff>67437</xdr:rowOff>
    </xdr:to>
    <xdr:sp macro="" textlink="">
      <xdr:nvSpPr>
        <xdr:cNvPr id="86" name="楕円 85"/>
        <xdr:cNvSpPr/>
      </xdr:nvSpPr>
      <xdr:spPr>
        <a:xfrm>
          <a:off x="1968500" y="54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83964</xdr:rowOff>
    </xdr:from>
    <xdr:ext cx="469744" cy="259045"/>
    <xdr:sp macro="" textlink="">
      <xdr:nvSpPr>
        <xdr:cNvPr id="87" name="テキスト ボックス 86"/>
        <xdr:cNvSpPr txBox="1"/>
      </xdr:nvSpPr>
      <xdr:spPr>
        <a:xfrm>
          <a:off x="1784428" y="52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87376</xdr:rowOff>
    </xdr:from>
    <xdr:to>
      <xdr:col>6</xdr:col>
      <xdr:colOff>38100</xdr:colOff>
      <xdr:row>33</xdr:row>
      <xdr:rowOff>17526</xdr:rowOff>
    </xdr:to>
    <xdr:sp macro="" textlink="">
      <xdr:nvSpPr>
        <xdr:cNvPr id="88" name="楕円 87"/>
        <xdr:cNvSpPr/>
      </xdr:nvSpPr>
      <xdr:spPr>
        <a:xfrm>
          <a:off x="1079500" y="55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34053</xdr:rowOff>
    </xdr:from>
    <xdr:ext cx="469744" cy="259045"/>
    <xdr:sp macro="" textlink="">
      <xdr:nvSpPr>
        <xdr:cNvPr id="89" name="テキスト ボックス 88"/>
        <xdr:cNvSpPr txBox="1"/>
      </xdr:nvSpPr>
      <xdr:spPr>
        <a:xfrm>
          <a:off x="895428" y="53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126252</xdr:rowOff>
    </xdr:from>
    <xdr:to>
      <xdr:col>24</xdr:col>
      <xdr:colOff>63500</xdr:colOff>
      <xdr:row>58</xdr:row>
      <xdr:rowOff>135934</xdr:rowOff>
    </xdr:to>
    <xdr:cxnSp macro="">
      <xdr:nvCxnSpPr>
        <xdr:cNvPr id="120" name="直線コネクタ 119"/>
        <xdr:cNvCxnSpPr/>
      </xdr:nvCxnSpPr>
      <xdr:spPr>
        <a:xfrm flipV="1">
          <a:off x="3797300" y="10070352"/>
          <a:ext cx="8382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124217</xdr:rowOff>
    </xdr:from>
    <xdr:to>
      <xdr:col>19</xdr:col>
      <xdr:colOff>177800</xdr:colOff>
      <xdr:row>58</xdr:row>
      <xdr:rowOff>135934</xdr:rowOff>
    </xdr:to>
    <xdr:cxnSp macro="">
      <xdr:nvCxnSpPr>
        <xdr:cNvPr id="123" name="直線コネクタ 122"/>
        <xdr:cNvCxnSpPr/>
      </xdr:nvCxnSpPr>
      <xdr:spPr>
        <a:xfrm>
          <a:off x="2908300" y="10068317"/>
          <a:ext cx="889000" cy="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124217</xdr:rowOff>
    </xdr:from>
    <xdr:to>
      <xdr:col>15</xdr:col>
      <xdr:colOff>50800</xdr:colOff>
      <xdr:row>58</xdr:row>
      <xdr:rowOff>135393</xdr:rowOff>
    </xdr:to>
    <xdr:cxnSp macro="">
      <xdr:nvCxnSpPr>
        <xdr:cNvPr id="126" name="直線コネクタ 125"/>
        <xdr:cNvCxnSpPr/>
      </xdr:nvCxnSpPr>
      <xdr:spPr>
        <a:xfrm flipV="1">
          <a:off x="2019300" y="10068317"/>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135393</xdr:rowOff>
    </xdr:from>
    <xdr:to>
      <xdr:col>10</xdr:col>
      <xdr:colOff>114300</xdr:colOff>
      <xdr:row>58</xdr:row>
      <xdr:rowOff>142384</xdr:rowOff>
    </xdr:to>
    <xdr:cxnSp macro="">
      <xdr:nvCxnSpPr>
        <xdr:cNvPr id="129" name="直線コネクタ 128"/>
        <xdr:cNvCxnSpPr/>
      </xdr:nvCxnSpPr>
      <xdr:spPr>
        <a:xfrm flipV="1">
          <a:off x="1130300" y="10079493"/>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75452</xdr:rowOff>
    </xdr:from>
    <xdr:to>
      <xdr:col>24</xdr:col>
      <xdr:colOff>114300</xdr:colOff>
      <xdr:row>59</xdr:row>
      <xdr:rowOff>5602</xdr:rowOff>
    </xdr:to>
    <xdr:sp macro="" textlink="">
      <xdr:nvSpPr>
        <xdr:cNvPr id="139" name="楕円 138"/>
        <xdr:cNvSpPr/>
      </xdr:nvSpPr>
      <xdr:spPr>
        <a:xfrm>
          <a:off x="4584700" y="1001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85134</xdr:rowOff>
    </xdr:from>
    <xdr:to>
      <xdr:col>20</xdr:col>
      <xdr:colOff>38100</xdr:colOff>
      <xdr:row>59</xdr:row>
      <xdr:rowOff>15284</xdr:rowOff>
    </xdr:to>
    <xdr:sp macro="" textlink="">
      <xdr:nvSpPr>
        <xdr:cNvPr id="141" name="楕円 140"/>
        <xdr:cNvSpPr/>
      </xdr:nvSpPr>
      <xdr:spPr>
        <a:xfrm>
          <a:off x="3746500" y="10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6411</xdr:rowOff>
    </xdr:from>
    <xdr:ext cx="534377" cy="259045"/>
    <xdr:sp macro="" textlink="">
      <xdr:nvSpPr>
        <xdr:cNvPr id="142" name="テキスト ボックス 141"/>
        <xdr:cNvSpPr txBox="1"/>
      </xdr:nvSpPr>
      <xdr:spPr>
        <a:xfrm>
          <a:off x="3530111" y="10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73417</xdr:rowOff>
    </xdr:from>
    <xdr:to>
      <xdr:col>15</xdr:col>
      <xdr:colOff>101600</xdr:colOff>
      <xdr:row>59</xdr:row>
      <xdr:rowOff>3567</xdr:rowOff>
    </xdr:to>
    <xdr:sp macro="" textlink="">
      <xdr:nvSpPr>
        <xdr:cNvPr id="143" name="楕円 142"/>
        <xdr:cNvSpPr/>
      </xdr:nvSpPr>
      <xdr:spPr>
        <a:xfrm>
          <a:off x="2857500" y="100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166144</xdr:rowOff>
    </xdr:from>
    <xdr:ext cx="534377" cy="259045"/>
    <xdr:sp macro="" textlink="">
      <xdr:nvSpPr>
        <xdr:cNvPr id="144" name="テキスト ボックス 143"/>
        <xdr:cNvSpPr txBox="1"/>
      </xdr:nvSpPr>
      <xdr:spPr>
        <a:xfrm>
          <a:off x="2641111" y="101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84593</xdr:rowOff>
    </xdr:from>
    <xdr:to>
      <xdr:col>10</xdr:col>
      <xdr:colOff>165100</xdr:colOff>
      <xdr:row>59</xdr:row>
      <xdr:rowOff>14743</xdr:rowOff>
    </xdr:to>
    <xdr:sp macro="" textlink="">
      <xdr:nvSpPr>
        <xdr:cNvPr id="145" name="楕円 144"/>
        <xdr:cNvSpPr/>
      </xdr:nvSpPr>
      <xdr:spPr>
        <a:xfrm>
          <a:off x="1968500" y="1002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5870</xdr:rowOff>
    </xdr:from>
    <xdr:ext cx="534377" cy="259045"/>
    <xdr:sp macro="" textlink="">
      <xdr:nvSpPr>
        <xdr:cNvPr id="146" name="テキスト ボックス 145"/>
        <xdr:cNvSpPr txBox="1"/>
      </xdr:nvSpPr>
      <xdr:spPr>
        <a:xfrm>
          <a:off x="1752111" y="1012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91584</xdr:rowOff>
    </xdr:from>
    <xdr:to>
      <xdr:col>6</xdr:col>
      <xdr:colOff>38100</xdr:colOff>
      <xdr:row>59</xdr:row>
      <xdr:rowOff>21734</xdr:rowOff>
    </xdr:to>
    <xdr:sp macro="" textlink="">
      <xdr:nvSpPr>
        <xdr:cNvPr id="147" name="楕円 146"/>
        <xdr:cNvSpPr/>
      </xdr:nvSpPr>
      <xdr:spPr>
        <a:xfrm>
          <a:off x="1079500" y="100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12861</xdr:rowOff>
    </xdr:from>
    <xdr:ext cx="534377" cy="259045"/>
    <xdr:sp macro="" textlink="">
      <xdr:nvSpPr>
        <xdr:cNvPr id="148" name="テキスト ボックス 147"/>
        <xdr:cNvSpPr txBox="1"/>
      </xdr:nvSpPr>
      <xdr:spPr>
        <a:xfrm>
          <a:off x="863111" y="1012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115534</xdr:rowOff>
    </xdr:from>
    <xdr:to>
      <xdr:col>24</xdr:col>
      <xdr:colOff>62865</xdr:colOff>
      <xdr:row>77</xdr:row>
      <xdr:rowOff>80939</xdr:rowOff>
    </xdr:to>
    <xdr:cxnSp macro="">
      <xdr:nvCxnSpPr>
        <xdr:cNvPr id="175" name="直線コネクタ 174"/>
        <xdr:cNvCxnSpPr/>
      </xdr:nvCxnSpPr>
      <xdr:spPr>
        <a:xfrm flipV="1">
          <a:off x="4633595" y="11945584"/>
          <a:ext cx="127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84766</xdr:rowOff>
    </xdr:from>
    <xdr:ext cx="534377" cy="259045"/>
    <xdr:sp macro="" textlink="">
      <xdr:nvSpPr>
        <xdr:cNvPr id="176" name="民生費最小値テキスト"/>
        <xdr:cNvSpPr txBox="1"/>
      </xdr:nvSpPr>
      <xdr:spPr>
        <a:xfrm>
          <a:off x="4686300" y="132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80939</xdr:rowOff>
    </xdr:from>
    <xdr:to>
      <xdr:col>24</xdr:col>
      <xdr:colOff>152400</xdr:colOff>
      <xdr:row>77</xdr:row>
      <xdr:rowOff>80939</xdr:rowOff>
    </xdr:to>
    <xdr:cxnSp macro="">
      <xdr:nvCxnSpPr>
        <xdr:cNvPr id="177" name="直線コネクタ 176"/>
        <xdr:cNvCxnSpPr/>
      </xdr:nvCxnSpPr>
      <xdr:spPr>
        <a:xfrm>
          <a:off x="4546600" y="132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62211</xdr:rowOff>
    </xdr:from>
    <xdr:ext cx="599010" cy="259045"/>
    <xdr:sp macro="" textlink="">
      <xdr:nvSpPr>
        <xdr:cNvPr id="178" name="民生費最大値テキスト"/>
        <xdr:cNvSpPr txBox="1"/>
      </xdr:nvSpPr>
      <xdr:spPr>
        <a:xfrm>
          <a:off x="4686300" y="117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115534</xdr:rowOff>
    </xdr:from>
    <xdr:to>
      <xdr:col>24</xdr:col>
      <xdr:colOff>152400</xdr:colOff>
      <xdr:row>69</xdr:row>
      <xdr:rowOff>115534</xdr:rowOff>
    </xdr:to>
    <xdr:cxnSp macro="">
      <xdr:nvCxnSpPr>
        <xdr:cNvPr id="179" name="直線コネクタ 178"/>
        <xdr:cNvCxnSpPr/>
      </xdr:nvCxnSpPr>
      <xdr:spPr>
        <a:xfrm>
          <a:off x="4546600" y="1194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26412</xdr:rowOff>
    </xdr:from>
    <xdr:to>
      <xdr:col>24</xdr:col>
      <xdr:colOff>63500</xdr:colOff>
      <xdr:row>77</xdr:row>
      <xdr:rowOff>34730</xdr:rowOff>
    </xdr:to>
    <xdr:cxnSp macro="">
      <xdr:nvCxnSpPr>
        <xdr:cNvPr id="180" name="直線コネクタ 179"/>
        <xdr:cNvCxnSpPr/>
      </xdr:nvCxnSpPr>
      <xdr:spPr>
        <a:xfrm>
          <a:off x="3797300" y="13228062"/>
          <a:ext cx="8382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54355</xdr:rowOff>
    </xdr:from>
    <xdr:ext cx="599010" cy="259045"/>
    <xdr:sp macro="" textlink="">
      <xdr:nvSpPr>
        <xdr:cNvPr id="181" name="民生費平均値テキスト"/>
        <xdr:cNvSpPr txBox="1"/>
      </xdr:nvSpPr>
      <xdr:spPr>
        <a:xfrm>
          <a:off x="4686300" y="12741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31478</xdr:rowOff>
    </xdr:from>
    <xdr:to>
      <xdr:col>24</xdr:col>
      <xdr:colOff>114300</xdr:colOff>
      <xdr:row>75</xdr:row>
      <xdr:rowOff>133078</xdr:rowOff>
    </xdr:to>
    <xdr:sp macro="" textlink="">
      <xdr:nvSpPr>
        <xdr:cNvPr id="182" name="フローチャート: 判断 181"/>
        <xdr:cNvSpPr/>
      </xdr:nvSpPr>
      <xdr:spPr>
        <a:xfrm>
          <a:off x="4584700" y="128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26412</xdr:rowOff>
    </xdr:from>
    <xdr:to>
      <xdr:col>19</xdr:col>
      <xdr:colOff>177800</xdr:colOff>
      <xdr:row>77</xdr:row>
      <xdr:rowOff>73831</xdr:rowOff>
    </xdr:to>
    <xdr:cxnSp macro="">
      <xdr:nvCxnSpPr>
        <xdr:cNvPr id="183" name="直線コネクタ 182"/>
        <xdr:cNvCxnSpPr/>
      </xdr:nvCxnSpPr>
      <xdr:spPr>
        <a:xfrm flipV="1">
          <a:off x="2908300" y="13228062"/>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59476</xdr:rowOff>
    </xdr:from>
    <xdr:to>
      <xdr:col>20</xdr:col>
      <xdr:colOff>38100</xdr:colOff>
      <xdr:row>75</xdr:row>
      <xdr:rowOff>161075</xdr:rowOff>
    </xdr:to>
    <xdr:sp macro="" textlink="">
      <xdr:nvSpPr>
        <xdr:cNvPr id="184" name="フローチャート: 判断 183"/>
        <xdr:cNvSpPr/>
      </xdr:nvSpPr>
      <xdr:spPr>
        <a:xfrm>
          <a:off x="3746500" y="129182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6153</xdr:rowOff>
    </xdr:from>
    <xdr:ext cx="599010" cy="259045"/>
    <xdr:sp macro="" textlink="">
      <xdr:nvSpPr>
        <xdr:cNvPr id="185" name="テキスト ボックス 184"/>
        <xdr:cNvSpPr txBox="1"/>
      </xdr:nvSpPr>
      <xdr:spPr>
        <a:xfrm>
          <a:off x="3497795" y="126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73831</xdr:rowOff>
    </xdr:from>
    <xdr:to>
      <xdr:col>15</xdr:col>
      <xdr:colOff>50800</xdr:colOff>
      <xdr:row>77</xdr:row>
      <xdr:rowOff>161232</xdr:rowOff>
    </xdr:to>
    <xdr:cxnSp macro="">
      <xdr:nvCxnSpPr>
        <xdr:cNvPr id="186" name="直線コネクタ 185"/>
        <xdr:cNvCxnSpPr/>
      </xdr:nvCxnSpPr>
      <xdr:spPr>
        <a:xfrm flipV="1">
          <a:off x="2019300" y="13275481"/>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7" name="フローチャート: 判断 186"/>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8" name="テキスト ボックス 187"/>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161232</xdr:rowOff>
    </xdr:from>
    <xdr:to>
      <xdr:col>10</xdr:col>
      <xdr:colOff>114300</xdr:colOff>
      <xdr:row>78</xdr:row>
      <xdr:rowOff>54454</xdr:rowOff>
    </xdr:to>
    <xdr:cxnSp macro="">
      <xdr:nvCxnSpPr>
        <xdr:cNvPr id="189" name="直線コネクタ 188"/>
        <xdr:cNvCxnSpPr/>
      </xdr:nvCxnSpPr>
      <xdr:spPr>
        <a:xfrm flipV="1">
          <a:off x="1130300" y="13362882"/>
          <a:ext cx="889000" cy="6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90" name="フローチャート: 判断 189"/>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91" name="テキスト ボックス 190"/>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92" name="フローチャート: 判断 191"/>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3" name="テキスト ボックス 192"/>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155380</xdr:rowOff>
    </xdr:from>
    <xdr:to>
      <xdr:col>24</xdr:col>
      <xdr:colOff>114300</xdr:colOff>
      <xdr:row>77</xdr:row>
      <xdr:rowOff>85530</xdr:rowOff>
    </xdr:to>
    <xdr:sp macro="" textlink="">
      <xdr:nvSpPr>
        <xdr:cNvPr id="199" name="楕円 198"/>
        <xdr:cNvSpPr/>
      </xdr:nvSpPr>
      <xdr:spPr>
        <a:xfrm>
          <a:off x="4584700" y="1318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70307</xdr:rowOff>
    </xdr:from>
    <xdr:ext cx="534377" cy="259045"/>
    <xdr:sp macro="" textlink="">
      <xdr:nvSpPr>
        <xdr:cNvPr id="200" name="民生費該当値テキスト"/>
        <xdr:cNvSpPr txBox="1"/>
      </xdr:nvSpPr>
      <xdr:spPr>
        <a:xfrm>
          <a:off x="4686300" y="1310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147062</xdr:rowOff>
    </xdr:from>
    <xdr:to>
      <xdr:col>20</xdr:col>
      <xdr:colOff>38100</xdr:colOff>
      <xdr:row>77</xdr:row>
      <xdr:rowOff>77212</xdr:rowOff>
    </xdr:to>
    <xdr:sp macro="" textlink="">
      <xdr:nvSpPr>
        <xdr:cNvPr id="201" name="楕円 200"/>
        <xdr:cNvSpPr/>
      </xdr:nvSpPr>
      <xdr:spPr>
        <a:xfrm>
          <a:off x="3746500" y="131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68339</xdr:rowOff>
    </xdr:from>
    <xdr:ext cx="534377" cy="259045"/>
    <xdr:sp macro="" textlink="">
      <xdr:nvSpPr>
        <xdr:cNvPr id="202" name="テキスト ボックス 201"/>
        <xdr:cNvSpPr txBox="1"/>
      </xdr:nvSpPr>
      <xdr:spPr>
        <a:xfrm>
          <a:off x="3530111" y="1326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23031</xdr:rowOff>
    </xdr:from>
    <xdr:to>
      <xdr:col>15</xdr:col>
      <xdr:colOff>101600</xdr:colOff>
      <xdr:row>77</xdr:row>
      <xdr:rowOff>124631</xdr:rowOff>
    </xdr:to>
    <xdr:sp macro="" textlink="">
      <xdr:nvSpPr>
        <xdr:cNvPr id="203" name="楕円 202"/>
        <xdr:cNvSpPr/>
      </xdr:nvSpPr>
      <xdr:spPr>
        <a:xfrm>
          <a:off x="2857500" y="132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115758</xdr:rowOff>
    </xdr:from>
    <xdr:ext cx="534377" cy="259045"/>
    <xdr:sp macro="" textlink="">
      <xdr:nvSpPr>
        <xdr:cNvPr id="204" name="テキスト ボックス 203"/>
        <xdr:cNvSpPr txBox="1"/>
      </xdr:nvSpPr>
      <xdr:spPr>
        <a:xfrm>
          <a:off x="2641111" y="133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110432</xdr:rowOff>
    </xdr:from>
    <xdr:to>
      <xdr:col>10</xdr:col>
      <xdr:colOff>165100</xdr:colOff>
      <xdr:row>78</xdr:row>
      <xdr:rowOff>40582</xdr:rowOff>
    </xdr:to>
    <xdr:sp macro="" textlink="">
      <xdr:nvSpPr>
        <xdr:cNvPr id="205" name="楕円 204"/>
        <xdr:cNvSpPr/>
      </xdr:nvSpPr>
      <xdr:spPr>
        <a:xfrm>
          <a:off x="1968500" y="1331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31709</xdr:rowOff>
    </xdr:from>
    <xdr:ext cx="534377" cy="259045"/>
    <xdr:sp macro="" textlink="">
      <xdr:nvSpPr>
        <xdr:cNvPr id="206" name="テキスト ボックス 205"/>
        <xdr:cNvSpPr txBox="1"/>
      </xdr:nvSpPr>
      <xdr:spPr>
        <a:xfrm>
          <a:off x="1752111" y="1340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3654</xdr:rowOff>
    </xdr:from>
    <xdr:to>
      <xdr:col>6</xdr:col>
      <xdr:colOff>38100</xdr:colOff>
      <xdr:row>78</xdr:row>
      <xdr:rowOff>105254</xdr:rowOff>
    </xdr:to>
    <xdr:sp macro="" textlink="">
      <xdr:nvSpPr>
        <xdr:cNvPr id="207" name="楕円 206"/>
        <xdr:cNvSpPr/>
      </xdr:nvSpPr>
      <xdr:spPr>
        <a:xfrm>
          <a:off x="1079500" y="133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96381</xdr:rowOff>
    </xdr:from>
    <xdr:ext cx="534377" cy="259045"/>
    <xdr:sp macro="" textlink="">
      <xdr:nvSpPr>
        <xdr:cNvPr id="208" name="テキスト ボックス 207"/>
        <xdr:cNvSpPr txBox="1"/>
      </xdr:nvSpPr>
      <xdr:spPr>
        <a:xfrm>
          <a:off x="863111" y="134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8" name="直線コネクタ 227"/>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9"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30" name="直線コネクタ 229"/>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31"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2" name="直線コネクタ 231"/>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170464</xdr:rowOff>
    </xdr:from>
    <xdr:to>
      <xdr:col>24</xdr:col>
      <xdr:colOff>63500</xdr:colOff>
      <xdr:row>97</xdr:row>
      <xdr:rowOff>6958</xdr:rowOff>
    </xdr:to>
    <xdr:cxnSp macro="">
      <xdr:nvCxnSpPr>
        <xdr:cNvPr id="233" name="直線コネクタ 232"/>
        <xdr:cNvCxnSpPr/>
      </xdr:nvCxnSpPr>
      <xdr:spPr>
        <a:xfrm flipV="1">
          <a:off x="3797300" y="16629664"/>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4"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5" name="フローチャート: 判断 234"/>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6958</xdr:rowOff>
    </xdr:from>
    <xdr:to>
      <xdr:col>19</xdr:col>
      <xdr:colOff>177800</xdr:colOff>
      <xdr:row>97</xdr:row>
      <xdr:rowOff>14931</xdr:rowOff>
    </xdr:to>
    <xdr:cxnSp macro="">
      <xdr:nvCxnSpPr>
        <xdr:cNvPr id="236" name="直線コネクタ 235"/>
        <xdr:cNvCxnSpPr/>
      </xdr:nvCxnSpPr>
      <xdr:spPr>
        <a:xfrm flipV="1">
          <a:off x="2908300" y="16637608"/>
          <a:ext cx="889000" cy="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7" name="フローチャート: 判断 236"/>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8" name="テキスト ボックス 237"/>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9541</xdr:rowOff>
    </xdr:from>
    <xdr:to>
      <xdr:col>15</xdr:col>
      <xdr:colOff>50800</xdr:colOff>
      <xdr:row>97</xdr:row>
      <xdr:rowOff>14931</xdr:rowOff>
    </xdr:to>
    <xdr:cxnSp macro="">
      <xdr:nvCxnSpPr>
        <xdr:cNvPr id="239" name="直線コネクタ 238"/>
        <xdr:cNvCxnSpPr/>
      </xdr:nvCxnSpPr>
      <xdr:spPr>
        <a:xfrm>
          <a:off x="2019300" y="16640191"/>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40" name="フローチャート: 判断 239"/>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41" name="テキスト ボックス 240"/>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149078</xdr:rowOff>
    </xdr:from>
    <xdr:to>
      <xdr:col>10</xdr:col>
      <xdr:colOff>114300</xdr:colOff>
      <xdr:row>97</xdr:row>
      <xdr:rowOff>9541</xdr:rowOff>
    </xdr:to>
    <xdr:cxnSp macro="">
      <xdr:nvCxnSpPr>
        <xdr:cNvPr id="242" name="直線コネクタ 241"/>
        <xdr:cNvCxnSpPr/>
      </xdr:nvCxnSpPr>
      <xdr:spPr>
        <a:xfrm>
          <a:off x="1130300" y="16608278"/>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3" name="フローチャート: 判断 242"/>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4" name="テキスト ボックス 243"/>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5" name="フローチャート: 判断 244"/>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55371</xdr:rowOff>
    </xdr:from>
    <xdr:ext cx="534377" cy="259045"/>
    <xdr:sp macro="" textlink="">
      <xdr:nvSpPr>
        <xdr:cNvPr id="246" name="テキスト ボックス 245"/>
        <xdr:cNvSpPr txBox="1"/>
      </xdr:nvSpPr>
      <xdr:spPr>
        <a:xfrm>
          <a:off x="863111" y="1668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119664</xdr:rowOff>
    </xdr:from>
    <xdr:to>
      <xdr:col>24</xdr:col>
      <xdr:colOff>114300</xdr:colOff>
      <xdr:row>97</xdr:row>
      <xdr:rowOff>49814</xdr:rowOff>
    </xdr:to>
    <xdr:sp macro="" textlink="">
      <xdr:nvSpPr>
        <xdr:cNvPr id="252" name="楕円 251"/>
        <xdr:cNvSpPr/>
      </xdr:nvSpPr>
      <xdr:spPr>
        <a:xfrm>
          <a:off x="4584700" y="165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79041</xdr:rowOff>
    </xdr:from>
    <xdr:ext cx="534377" cy="259045"/>
    <xdr:sp macro="" textlink="">
      <xdr:nvSpPr>
        <xdr:cNvPr id="253" name="衛生費該当値テキスト"/>
        <xdr:cNvSpPr txBox="1"/>
      </xdr:nvSpPr>
      <xdr:spPr>
        <a:xfrm>
          <a:off x="4686300" y="163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127608</xdr:rowOff>
    </xdr:from>
    <xdr:to>
      <xdr:col>20</xdr:col>
      <xdr:colOff>38100</xdr:colOff>
      <xdr:row>97</xdr:row>
      <xdr:rowOff>57758</xdr:rowOff>
    </xdr:to>
    <xdr:sp macro="" textlink="">
      <xdr:nvSpPr>
        <xdr:cNvPr id="254" name="楕円 253"/>
        <xdr:cNvSpPr/>
      </xdr:nvSpPr>
      <xdr:spPr>
        <a:xfrm>
          <a:off x="3746500" y="165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48885</xdr:rowOff>
    </xdr:from>
    <xdr:ext cx="534377" cy="259045"/>
    <xdr:sp macro="" textlink="">
      <xdr:nvSpPr>
        <xdr:cNvPr id="255" name="テキスト ボックス 254"/>
        <xdr:cNvSpPr txBox="1"/>
      </xdr:nvSpPr>
      <xdr:spPr>
        <a:xfrm>
          <a:off x="3530111" y="1667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135581</xdr:rowOff>
    </xdr:from>
    <xdr:to>
      <xdr:col>15</xdr:col>
      <xdr:colOff>101600</xdr:colOff>
      <xdr:row>97</xdr:row>
      <xdr:rowOff>65731</xdr:rowOff>
    </xdr:to>
    <xdr:sp macro="" textlink="">
      <xdr:nvSpPr>
        <xdr:cNvPr id="256" name="楕円 255"/>
        <xdr:cNvSpPr/>
      </xdr:nvSpPr>
      <xdr:spPr>
        <a:xfrm>
          <a:off x="2857500" y="165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56858</xdr:rowOff>
    </xdr:from>
    <xdr:ext cx="534377" cy="259045"/>
    <xdr:sp macro="" textlink="">
      <xdr:nvSpPr>
        <xdr:cNvPr id="257" name="テキスト ボックス 256"/>
        <xdr:cNvSpPr txBox="1"/>
      </xdr:nvSpPr>
      <xdr:spPr>
        <a:xfrm>
          <a:off x="2641111" y="166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130191</xdr:rowOff>
    </xdr:from>
    <xdr:to>
      <xdr:col>10</xdr:col>
      <xdr:colOff>165100</xdr:colOff>
      <xdr:row>97</xdr:row>
      <xdr:rowOff>60341</xdr:rowOff>
    </xdr:to>
    <xdr:sp macro="" textlink="">
      <xdr:nvSpPr>
        <xdr:cNvPr id="258" name="楕円 257"/>
        <xdr:cNvSpPr/>
      </xdr:nvSpPr>
      <xdr:spPr>
        <a:xfrm>
          <a:off x="1968500" y="165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51468</xdr:rowOff>
    </xdr:from>
    <xdr:ext cx="534377" cy="259045"/>
    <xdr:sp macro="" textlink="">
      <xdr:nvSpPr>
        <xdr:cNvPr id="259" name="テキスト ボックス 258"/>
        <xdr:cNvSpPr txBox="1"/>
      </xdr:nvSpPr>
      <xdr:spPr>
        <a:xfrm>
          <a:off x="1752111" y="1668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98278</xdr:rowOff>
    </xdr:from>
    <xdr:to>
      <xdr:col>6</xdr:col>
      <xdr:colOff>38100</xdr:colOff>
      <xdr:row>97</xdr:row>
      <xdr:rowOff>28428</xdr:rowOff>
    </xdr:to>
    <xdr:sp macro="" textlink="">
      <xdr:nvSpPr>
        <xdr:cNvPr id="260" name="楕円 259"/>
        <xdr:cNvSpPr/>
      </xdr:nvSpPr>
      <xdr:spPr>
        <a:xfrm>
          <a:off x="1079500" y="165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44955</xdr:rowOff>
    </xdr:from>
    <xdr:ext cx="534377" cy="259045"/>
    <xdr:sp macro="" textlink="">
      <xdr:nvSpPr>
        <xdr:cNvPr id="261" name="テキスト ボックス 260"/>
        <xdr:cNvSpPr txBox="1"/>
      </xdr:nvSpPr>
      <xdr:spPr>
        <a:xfrm>
          <a:off x="863111" y="163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5" name="直線コネクタ 284"/>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8"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9" name="直線コネクタ 288"/>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148463</xdr:rowOff>
    </xdr:from>
    <xdr:to>
      <xdr:col>55</xdr:col>
      <xdr:colOff>0</xdr:colOff>
      <xdr:row>38</xdr:row>
      <xdr:rowOff>149606</xdr:rowOff>
    </xdr:to>
    <xdr:cxnSp macro="">
      <xdr:nvCxnSpPr>
        <xdr:cNvPr id="290" name="直線コネクタ 289"/>
        <xdr:cNvCxnSpPr/>
      </xdr:nvCxnSpPr>
      <xdr:spPr>
        <a:xfrm flipV="1">
          <a:off x="9639300" y="666356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91"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2" name="フローチャート: 判断 291"/>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148463</xdr:rowOff>
    </xdr:from>
    <xdr:to>
      <xdr:col>50</xdr:col>
      <xdr:colOff>114300</xdr:colOff>
      <xdr:row>38</xdr:row>
      <xdr:rowOff>149606</xdr:rowOff>
    </xdr:to>
    <xdr:cxnSp macro="">
      <xdr:nvCxnSpPr>
        <xdr:cNvPr id="293" name="直線コネクタ 292"/>
        <xdr:cNvCxnSpPr/>
      </xdr:nvCxnSpPr>
      <xdr:spPr>
        <a:xfrm>
          <a:off x="8750300" y="66635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4" name="フローチャート: 判断 293"/>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5" name="テキスト ボックス 294"/>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148463</xdr:rowOff>
    </xdr:to>
    <xdr:cxnSp macro="">
      <xdr:nvCxnSpPr>
        <xdr:cNvPr id="296" name="直線コネクタ 295"/>
        <xdr:cNvCxnSpPr/>
      </xdr:nvCxnSpPr>
      <xdr:spPr>
        <a:xfrm>
          <a:off x="7861300" y="666280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7" name="フローチャート: 判断 296"/>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8" name="テキスト ボックス 297"/>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38</xdr:row>
      <xdr:rowOff>152654</xdr:rowOff>
    </xdr:to>
    <xdr:cxnSp macro="">
      <xdr:nvCxnSpPr>
        <xdr:cNvPr id="299" name="直線コネクタ 298"/>
        <xdr:cNvCxnSpPr/>
      </xdr:nvCxnSpPr>
      <xdr:spPr>
        <a:xfrm flipV="1">
          <a:off x="6972300" y="666280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300" name="フローチャート: 判断 299"/>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301" name="テキスト ボックス 300"/>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2" name="フローチャート: 判断 301"/>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3" name="テキスト ボックス 302"/>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97663</xdr:rowOff>
    </xdr:from>
    <xdr:to>
      <xdr:col>55</xdr:col>
      <xdr:colOff>50800</xdr:colOff>
      <xdr:row>39</xdr:row>
      <xdr:rowOff>27813</xdr:rowOff>
    </xdr:to>
    <xdr:sp macro="" textlink="">
      <xdr:nvSpPr>
        <xdr:cNvPr id="309" name="楕円 308"/>
        <xdr:cNvSpPr/>
      </xdr:nvSpPr>
      <xdr:spPr>
        <a:xfrm>
          <a:off x="104267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12590</xdr:rowOff>
    </xdr:from>
    <xdr:ext cx="378565" cy="259045"/>
    <xdr:sp macro="" textlink="">
      <xdr:nvSpPr>
        <xdr:cNvPr id="310" name="労働費該当値テキスト"/>
        <xdr:cNvSpPr txBox="1"/>
      </xdr:nvSpPr>
      <xdr:spPr>
        <a:xfrm>
          <a:off x="10528300" y="65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98806</xdr:rowOff>
    </xdr:from>
    <xdr:to>
      <xdr:col>50</xdr:col>
      <xdr:colOff>165100</xdr:colOff>
      <xdr:row>39</xdr:row>
      <xdr:rowOff>28956</xdr:rowOff>
    </xdr:to>
    <xdr:sp macro="" textlink="">
      <xdr:nvSpPr>
        <xdr:cNvPr id="311" name="楕円 310"/>
        <xdr:cNvSpPr/>
      </xdr:nvSpPr>
      <xdr:spPr>
        <a:xfrm>
          <a:off x="9588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312" name="テキスト ボックス 311"/>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97663</xdr:rowOff>
    </xdr:from>
    <xdr:to>
      <xdr:col>46</xdr:col>
      <xdr:colOff>38100</xdr:colOff>
      <xdr:row>39</xdr:row>
      <xdr:rowOff>27813</xdr:rowOff>
    </xdr:to>
    <xdr:sp macro="" textlink="">
      <xdr:nvSpPr>
        <xdr:cNvPr id="313" name="楕円 312"/>
        <xdr:cNvSpPr/>
      </xdr:nvSpPr>
      <xdr:spPr>
        <a:xfrm>
          <a:off x="8699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14" name="テキスト ボックス 313"/>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5" name="楕円 314"/>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6" name="テキスト ボックス 315"/>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17" name="楕円 316"/>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23131</xdr:rowOff>
    </xdr:from>
    <xdr:ext cx="378565" cy="259045"/>
    <xdr:sp macro="" textlink="">
      <xdr:nvSpPr>
        <xdr:cNvPr id="318" name="テキスト ボックス 317"/>
        <xdr:cNvSpPr txBox="1"/>
      </xdr:nvSpPr>
      <xdr:spPr>
        <a:xfrm>
          <a:off x="6783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4" name="直線コネクタ 343"/>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5"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6" name="直線コネクタ 345"/>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7"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8" name="直線コネクタ 347"/>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76721</xdr:rowOff>
    </xdr:from>
    <xdr:to>
      <xdr:col>55</xdr:col>
      <xdr:colOff>0</xdr:colOff>
      <xdr:row>59</xdr:row>
      <xdr:rowOff>79693</xdr:rowOff>
    </xdr:to>
    <xdr:cxnSp macro="">
      <xdr:nvCxnSpPr>
        <xdr:cNvPr id="349" name="直線コネクタ 348"/>
        <xdr:cNvCxnSpPr/>
      </xdr:nvCxnSpPr>
      <xdr:spPr>
        <a:xfrm flipV="1">
          <a:off x="9639300" y="10192271"/>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50"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51" name="フローチャート: 判断 350"/>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79415</xdr:rowOff>
    </xdr:from>
    <xdr:to>
      <xdr:col>50</xdr:col>
      <xdr:colOff>114300</xdr:colOff>
      <xdr:row>59</xdr:row>
      <xdr:rowOff>79693</xdr:rowOff>
    </xdr:to>
    <xdr:cxnSp macro="">
      <xdr:nvCxnSpPr>
        <xdr:cNvPr id="352" name="直線コネクタ 351"/>
        <xdr:cNvCxnSpPr/>
      </xdr:nvCxnSpPr>
      <xdr:spPr>
        <a:xfrm>
          <a:off x="8750300" y="10194965"/>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3" name="フローチャート: 判断 352"/>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4" name="テキスト ボックス 353"/>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79415</xdr:rowOff>
    </xdr:from>
    <xdr:to>
      <xdr:col>45</xdr:col>
      <xdr:colOff>177800</xdr:colOff>
      <xdr:row>59</xdr:row>
      <xdr:rowOff>80493</xdr:rowOff>
    </xdr:to>
    <xdr:cxnSp macro="">
      <xdr:nvCxnSpPr>
        <xdr:cNvPr id="355" name="直線コネクタ 354"/>
        <xdr:cNvCxnSpPr/>
      </xdr:nvCxnSpPr>
      <xdr:spPr>
        <a:xfrm flipV="1">
          <a:off x="7861300" y="10194965"/>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6" name="フローチャート: 判断 355"/>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7" name="テキスト ボックス 356"/>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79448</xdr:rowOff>
    </xdr:from>
    <xdr:to>
      <xdr:col>41</xdr:col>
      <xdr:colOff>50800</xdr:colOff>
      <xdr:row>59</xdr:row>
      <xdr:rowOff>80493</xdr:rowOff>
    </xdr:to>
    <xdr:cxnSp macro="">
      <xdr:nvCxnSpPr>
        <xdr:cNvPr id="358" name="直線コネクタ 357"/>
        <xdr:cNvCxnSpPr/>
      </xdr:nvCxnSpPr>
      <xdr:spPr>
        <a:xfrm>
          <a:off x="6972300" y="1019499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9" name="フローチャート: 判断 358"/>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60" name="テキスト ボックス 359"/>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61" name="フローチャート: 判断 360"/>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2" name="テキスト ボックス 361"/>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25921</xdr:rowOff>
    </xdr:from>
    <xdr:to>
      <xdr:col>55</xdr:col>
      <xdr:colOff>50800</xdr:colOff>
      <xdr:row>59</xdr:row>
      <xdr:rowOff>127521</xdr:rowOff>
    </xdr:to>
    <xdr:sp macro="" textlink="">
      <xdr:nvSpPr>
        <xdr:cNvPr id="368" name="楕円 367"/>
        <xdr:cNvSpPr/>
      </xdr:nvSpPr>
      <xdr:spPr>
        <a:xfrm>
          <a:off x="10426700" y="101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112298</xdr:rowOff>
    </xdr:from>
    <xdr:ext cx="469744" cy="259045"/>
    <xdr:sp macro="" textlink="">
      <xdr:nvSpPr>
        <xdr:cNvPr id="369" name="農林水産業費該当値テキスト"/>
        <xdr:cNvSpPr txBox="1"/>
      </xdr:nvSpPr>
      <xdr:spPr>
        <a:xfrm>
          <a:off x="10528300" y="1005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28893</xdr:rowOff>
    </xdr:from>
    <xdr:to>
      <xdr:col>50</xdr:col>
      <xdr:colOff>165100</xdr:colOff>
      <xdr:row>59</xdr:row>
      <xdr:rowOff>130493</xdr:rowOff>
    </xdr:to>
    <xdr:sp macro="" textlink="">
      <xdr:nvSpPr>
        <xdr:cNvPr id="370" name="楕円 369"/>
        <xdr:cNvSpPr/>
      </xdr:nvSpPr>
      <xdr:spPr>
        <a:xfrm>
          <a:off x="9588500" y="101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121620</xdr:rowOff>
    </xdr:from>
    <xdr:ext cx="469744" cy="259045"/>
    <xdr:sp macro="" textlink="">
      <xdr:nvSpPr>
        <xdr:cNvPr id="371" name="テキスト ボックス 370"/>
        <xdr:cNvSpPr txBox="1"/>
      </xdr:nvSpPr>
      <xdr:spPr>
        <a:xfrm>
          <a:off x="9404428"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28615</xdr:rowOff>
    </xdr:from>
    <xdr:to>
      <xdr:col>46</xdr:col>
      <xdr:colOff>38100</xdr:colOff>
      <xdr:row>59</xdr:row>
      <xdr:rowOff>130215</xdr:rowOff>
    </xdr:to>
    <xdr:sp macro="" textlink="">
      <xdr:nvSpPr>
        <xdr:cNvPr id="372" name="楕円 371"/>
        <xdr:cNvSpPr/>
      </xdr:nvSpPr>
      <xdr:spPr>
        <a:xfrm>
          <a:off x="8699500" y="1014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121342</xdr:rowOff>
    </xdr:from>
    <xdr:ext cx="469744" cy="259045"/>
    <xdr:sp macro="" textlink="">
      <xdr:nvSpPr>
        <xdr:cNvPr id="373" name="テキスト ボックス 372"/>
        <xdr:cNvSpPr txBox="1"/>
      </xdr:nvSpPr>
      <xdr:spPr>
        <a:xfrm>
          <a:off x="8515428" y="1023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29693</xdr:rowOff>
    </xdr:from>
    <xdr:to>
      <xdr:col>41</xdr:col>
      <xdr:colOff>101600</xdr:colOff>
      <xdr:row>59</xdr:row>
      <xdr:rowOff>131293</xdr:rowOff>
    </xdr:to>
    <xdr:sp macro="" textlink="">
      <xdr:nvSpPr>
        <xdr:cNvPr id="374" name="楕円 373"/>
        <xdr:cNvSpPr/>
      </xdr:nvSpPr>
      <xdr:spPr>
        <a:xfrm>
          <a:off x="7810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122420</xdr:rowOff>
    </xdr:from>
    <xdr:ext cx="469744" cy="259045"/>
    <xdr:sp macro="" textlink="">
      <xdr:nvSpPr>
        <xdr:cNvPr id="375" name="テキスト ボックス 374"/>
        <xdr:cNvSpPr txBox="1"/>
      </xdr:nvSpPr>
      <xdr:spPr>
        <a:xfrm>
          <a:off x="7626428" y="102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28648</xdr:rowOff>
    </xdr:from>
    <xdr:to>
      <xdr:col>36</xdr:col>
      <xdr:colOff>165100</xdr:colOff>
      <xdr:row>59</xdr:row>
      <xdr:rowOff>130248</xdr:rowOff>
    </xdr:to>
    <xdr:sp macro="" textlink="">
      <xdr:nvSpPr>
        <xdr:cNvPr id="376" name="楕円 375"/>
        <xdr:cNvSpPr/>
      </xdr:nvSpPr>
      <xdr:spPr>
        <a:xfrm>
          <a:off x="6921500" y="101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121375</xdr:rowOff>
    </xdr:from>
    <xdr:ext cx="469744" cy="259045"/>
    <xdr:sp macro="" textlink="">
      <xdr:nvSpPr>
        <xdr:cNvPr id="377" name="テキスト ボックス 376"/>
        <xdr:cNvSpPr txBox="1"/>
      </xdr:nvSpPr>
      <xdr:spPr>
        <a:xfrm>
          <a:off x="6737428" y="1023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401" name="直線コネクタ 400"/>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2"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3" name="直線コネクタ 402"/>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4"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5" name="直線コネクタ 404"/>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111316</xdr:rowOff>
    </xdr:from>
    <xdr:to>
      <xdr:col>55</xdr:col>
      <xdr:colOff>0</xdr:colOff>
      <xdr:row>78</xdr:row>
      <xdr:rowOff>127355</xdr:rowOff>
    </xdr:to>
    <xdr:cxnSp macro="">
      <xdr:nvCxnSpPr>
        <xdr:cNvPr id="406" name="直線コネクタ 405"/>
        <xdr:cNvCxnSpPr/>
      </xdr:nvCxnSpPr>
      <xdr:spPr>
        <a:xfrm>
          <a:off x="9639300" y="13484416"/>
          <a:ext cx="838200" cy="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7"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8" name="フローチャート: 判断 407"/>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47461</xdr:rowOff>
    </xdr:from>
    <xdr:to>
      <xdr:col>50</xdr:col>
      <xdr:colOff>114300</xdr:colOff>
      <xdr:row>78</xdr:row>
      <xdr:rowOff>111316</xdr:rowOff>
    </xdr:to>
    <xdr:cxnSp macro="">
      <xdr:nvCxnSpPr>
        <xdr:cNvPr id="409" name="直線コネクタ 408"/>
        <xdr:cNvCxnSpPr/>
      </xdr:nvCxnSpPr>
      <xdr:spPr>
        <a:xfrm>
          <a:off x="8750300" y="13420561"/>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10" name="フローチャート: 判断 409"/>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11" name="テキスト ボックス 410"/>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47461</xdr:rowOff>
    </xdr:from>
    <xdr:to>
      <xdr:col>45</xdr:col>
      <xdr:colOff>177800</xdr:colOff>
      <xdr:row>78</xdr:row>
      <xdr:rowOff>121565</xdr:rowOff>
    </xdr:to>
    <xdr:cxnSp macro="">
      <xdr:nvCxnSpPr>
        <xdr:cNvPr id="412" name="直線コネクタ 411"/>
        <xdr:cNvCxnSpPr/>
      </xdr:nvCxnSpPr>
      <xdr:spPr>
        <a:xfrm flipV="1">
          <a:off x="7861300" y="13420561"/>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3" name="フローチャート: 判断 412"/>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4" name="テキスト ボックス 413"/>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121565</xdr:rowOff>
    </xdr:from>
    <xdr:to>
      <xdr:col>41</xdr:col>
      <xdr:colOff>50800</xdr:colOff>
      <xdr:row>78</xdr:row>
      <xdr:rowOff>137376</xdr:rowOff>
    </xdr:to>
    <xdr:cxnSp macro="">
      <xdr:nvCxnSpPr>
        <xdr:cNvPr id="415" name="直線コネクタ 414"/>
        <xdr:cNvCxnSpPr/>
      </xdr:nvCxnSpPr>
      <xdr:spPr>
        <a:xfrm flipV="1">
          <a:off x="6972300" y="1349466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6" name="フローチャート: 判断 415"/>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7" name="テキスト ボックス 416"/>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8" name="フローチャート: 判断 417"/>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9" name="テキスト ボックス 418"/>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76555</xdr:rowOff>
    </xdr:from>
    <xdr:to>
      <xdr:col>55</xdr:col>
      <xdr:colOff>50800</xdr:colOff>
      <xdr:row>79</xdr:row>
      <xdr:rowOff>6705</xdr:rowOff>
    </xdr:to>
    <xdr:sp macro="" textlink="">
      <xdr:nvSpPr>
        <xdr:cNvPr id="425" name="楕円 424"/>
        <xdr:cNvSpPr/>
      </xdr:nvSpPr>
      <xdr:spPr>
        <a:xfrm>
          <a:off x="10426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162932</xdr:rowOff>
    </xdr:from>
    <xdr:ext cx="469744" cy="259045"/>
    <xdr:sp macro="" textlink="">
      <xdr:nvSpPr>
        <xdr:cNvPr id="426" name="商工費該当値テキスト"/>
        <xdr:cNvSpPr txBox="1"/>
      </xdr:nvSpPr>
      <xdr:spPr>
        <a:xfrm>
          <a:off x="10528300" y="1336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60516</xdr:rowOff>
    </xdr:from>
    <xdr:to>
      <xdr:col>50</xdr:col>
      <xdr:colOff>165100</xdr:colOff>
      <xdr:row>78</xdr:row>
      <xdr:rowOff>162116</xdr:rowOff>
    </xdr:to>
    <xdr:sp macro="" textlink="">
      <xdr:nvSpPr>
        <xdr:cNvPr id="427" name="楕円 426"/>
        <xdr:cNvSpPr/>
      </xdr:nvSpPr>
      <xdr:spPr>
        <a:xfrm>
          <a:off x="9588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153243</xdr:rowOff>
    </xdr:from>
    <xdr:ext cx="469744" cy="259045"/>
    <xdr:sp macro="" textlink="">
      <xdr:nvSpPr>
        <xdr:cNvPr id="428" name="テキスト ボックス 427"/>
        <xdr:cNvSpPr txBox="1"/>
      </xdr:nvSpPr>
      <xdr:spPr>
        <a:xfrm>
          <a:off x="9404428" y="135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168111</xdr:rowOff>
    </xdr:from>
    <xdr:to>
      <xdr:col>46</xdr:col>
      <xdr:colOff>38100</xdr:colOff>
      <xdr:row>78</xdr:row>
      <xdr:rowOff>98261</xdr:rowOff>
    </xdr:to>
    <xdr:sp macro="" textlink="">
      <xdr:nvSpPr>
        <xdr:cNvPr id="429" name="楕円 428"/>
        <xdr:cNvSpPr/>
      </xdr:nvSpPr>
      <xdr:spPr>
        <a:xfrm>
          <a:off x="8699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89388</xdr:rowOff>
    </xdr:from>
    <xdr:ext cx="469744" cy="259045"/>
    <xdr:sp macro="" textlink="">
      <xdr:nvSpPr>
        <xdr:cNvPr id="430" name="テキスト ボックス 429"/>
        <xdr:cNvSpPr txBox="1"/>
      </xdr:nvSpPr>
      <xdr:spPr>
        <a:xfrm>
          <a:off x="8515428" y="13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70765</xdr:rowOff>
    </xdr:from>
    <xdr:to>
      <xdr:col>41</xdr:col>
      <xdr:colOff>101600</xdr:colOff>
      <xdr:row>79</xdr:row>
      <xdr:rowOff>915</xdr:rowOff>
    </xdr:to>
    <xdr:sp macro="" textlink="">
      <xdr:nvSpPr>
        <xdr:cNvPr id="431" name="楕円 430"/>
        <xdr:cNvSpPr/>
      </xdr:nvSpPr>
      <xdr:spPr>
        <a:xfrm>
          <a:off x="7810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163492</xdr:rowOff>
    </xdr:from>
    <xdr:ext cx="469744" cy="259045"/>
    <xdr:sp macro="" textlink="">
      <xdr:nvSpPr>
        <xdr:cNvPr id="432" name="テキスト ボックス 431"/>
        <xdr:cNvSpPr txBox="1"/>
      </xdr:nvSpPr>
      <xdr:spPr>
        <a:xfrm>
          <a:off x="7626428" y="135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86576</xdr:rowOff>
    </xdr:from>
    <xdr:to>
      <xdr:col>36</xdr:col>
      <xdr:colOff>165100</xdr:colOff>
      <xdr:row>79</xdr:row>
      <xdr:rowOff>16726</xdr:rowOff>
    </xdr:to>
    <xdr:sp macro="" textlink="">
      <xdr:nvSpPr>
        <xdr:cNvPr id="433" name="楕円 432"/>
        <xdr:cNvSpPr/>
      </xdr:nvSpPr>
      <xdr:spPr>
        <a:xfrm>
          <a:off x="6921500" y="13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7853</xdr:rowOff>
    </xdr:from>
    <xdr:ext cx="469744" cy="259045"/>
    <xdr:sp macro="" textlink="">
      <xdr:nvSpPr>
        <xdr:cNvPr id="434" name="テキスト ボックス 433"/>
        <xdr:cNvSpPr txBox="1"/>
      </xdr:nvSpPr>
      <xdr:spPr>
        <a:xfrm>
          <a:off x="6737428" y="1355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8" name="直線コネクタ 457"/>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9"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60" name="直線コネクタ 459"/>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61"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2" name="直線コネクタ 461"/>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120472</xdr:rowOff>
    </xdr:from>
    <xdr:to>
      <xdr:col>55</xdr:col>
      <xdr:colOff>0</xdr:colOff>
      <xdr:row>95</xdr:row>
      <xdr:rowOff>169087</xdr:rowOff>
    </xdr:to>
    <xdr:cxnSp macro="">
      <xdr:nvCxnSpPr>
        <xdr:cNvPr id="463" name="直線コネクタ 462"/>
        <xdr:cNvCxnSpPr/>
      </xdr:nvCxnSpPr>
      <xdr:spPr>
        <a:xfrm flipV="1">
          <a:off x="9639300" y="16408222"/>
          <a:ext cx="8382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4"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5" name="フローチャート: 判断 464"/>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169087</xdr:rowOff>
    </xdr:from>
    <xdr:to>
      <xdr:col>50</xdr:col>
      <xdr:colOff>114300</xdr:colOff>
      <xdr:row>96</xdr:row>
      <xdr:rowOff>62534</xdr:rowOff>
    </xdr:to>
    <xdr:cxnSp macro="">
      <xdr:nvCxnSpPr>
        <xdr:cNvPr id="466" name="直線コネクタ 465"/>
        <xdr:cNvCxnSpPr/>
      </xdr:nvCxnSpPr>
      <xdr:spPr>
        <a:xfrm flipV="1">
          <a:off x="8750300" y="16456837"/>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7" name="フローチャート: 判断 466"/>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8" name="テキスト ボックス 467"/>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38736</xdr:rowOff>
    </xdr:from>
    <xdr:to>
      <xdr:col>45</xdr:col>
      <xdr:colOff>177800</xdr:colOff>
      <xdr:row>96</xdr:row>
      <xdr:rowOff>62534</xdr:rowOff>
    </xdr:to>
    <xdr:cxnSp macro="">
      <xdr:nvCxnSpPr>
        <xdr:cNvPr id="469" name="直線コネクタ 468"/>
        <xdr:cNvCxnSpPr/>
      </xdr:nvCxnSpPr>
      <xdr:spPr>
        <a:xfrm>
          <a:off x="7861300" y="16497936"/>
          <a:ext cx="8890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70" name="フローチャート: 判断 469"/>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71" name="テキスト ボックス 470"/>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38736</xdr:rowOff>
    </xdr:from>
    <xdr:to>
      <xdr:col>41</xdr:col>
      <xdr:colOff>50800</xdr:colOff>
      <xdr:row>96</xdr:row>
      <xdr:rowOff>57138</xdr:rowOff>
    </xdr:to>
    <xdr:cxnSp macro="">
      <xdr:nvCxnSpPr>
        <xdr:cNvPr id="472" name="直線コネクタ 471"/>
        <xdr:cNvCxnSpPr/>
      </xdr:nvCxnSpPr>
      <xdr:spPr>
        <a:xfrm flipV="1">
          <a:off x="6972300" y="16497936"/>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3" name="フローチャート: 判断 472"/>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4" name="テキスト ボックス 473"/>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5" name="フローチャート: 判断 474"/>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6" name="テキスト ボックス 475"/>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69672</xdr:rowOff>
    </xdr:from>
    <xdr:to>
      <xdr:col>55</xdr:col>
      <xdr:colOff>50800</xdr:colOff>
      <xdr:row>95</xdr:row>
      <xdr:rowOff>171272</xdr:rowOff>
    </xdr:to>
    <xdr:sp macro="" textlink="">
      <xdr:nvSpPr>
        <xdr:cNvPr id="482" name="楕円 481"/>
        <xdr:cNvSpPr/>
      </xdr:nvSpPr>
      <xdr:spPr>
        <a:xfrm>
          <a:off x="10426700" y="163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92549</xdr:rowOff>
    </xdr:from>
    <xdr:ext cx="534377" cy="259045"/>
    <xdr:sp macro="" textlink="">
      <xdr:nvSpPr>
        <xdr:cNvPr id="483" name="土木費該当値テキスト"/>
        <xdr:cNvSpPr txBox="1"/>
      </xdr:nvSpPr>
      <xdr:spPr>
        <a:xfrm>
          <a:off x="10528300" y="162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118287</xdr:rowOff>
    </xdr:from>
    <xdr:to>
      <xdr:col>50</xdr:col>
      <xdr:colOff>165100</xdr:colOff>
      <xdr:row>96</xdr:row>
      <xdr:rowOff>48437</xdr:rowOff>
    </xdr:to>
    <xdr:sp macro="" textlink="">
      <xdr:nvSpPr>
        <xdr:cNvPr id="484" name="楕円 483"/>
        <xdr:cNvSpPr/>
      </xdr:nvSpPr>
      <xdr:spPr>
        <a:xfrm>
          <a:off x="9588500" y="164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64964</xdr:rowOff>
    </xdr:from>
    <xdr:ext cx="534377" cy="259045"/>
    <xdr:sp macro="" textlink="">
      <xdr:nvSpPr>
        <xdr:cNvPr id="485" name="テキスト ボックス 484"/>
        <xdr:cNvSpPr txBox="1"/>
      </xdr:nvSpPr>
      <xdr:spPr>
        <a:xfrm>
          <a:off x="9372111" y="161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11734</xdr:rowOff>
    </xdr:from>
    <xdr:to>
      <xdr:col>46</xdr:col>
      <xdr:colOff>38100</xdr:colOff>
      <xdr:row>96</xdr:row>
      <xdr:rowOff>113334</xdr:rowOff>
    </xdr:to>
    <xdr:sp macro="" textlink="">
      <xdr:nvSpPr>
        <xdr:cNvPr id="486" name="楕円 485"/>
        <xdr:cNvSpPr/>
      </xdr:nvSpPr>
      <xdr:spPr>
        <a:xfrm>
          <a:off x="8699500" y="164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129861</xdr:rowOff>
    </xdr:from>
    <xdr:ext cx="534377" cy="259045"/>
    <xdr:sp macro="" textlink="">
      <xdr:nvSpPr>
        <xdr:cNvPr id="487" name="テキスト ボックス 486"/>
        <xdr:cNvSpPr txBox="1"/>
      </xdr:nvSpPr>
      <xdr:spPr>
        <a:xfrm>
          <a:off x="8483111" y="162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159386</xdr:rowOff>
    </xdr:from>
    <xdr:to>
      <xdr:col>41</xdr:col>
      <xdr:colOff>101600</xdr:colOff>
      <xdr:row>96</xdr:row>
      <xdr:rowOff>89536</xdr:rowOff>
    </xdr:to>
    <xdr:sp macro="" textlink="">
      <xdr:nvSpPr>
        <xdr:cNvPr id="488" name="楕円 487"/>
        <xdr:cNvSpPr/>
      </xdr:nvSpPr>
      <xdr:spPr>
        <a:xfrm>
          <a:off x="7810500" y="16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106063</xdr:rowOff>
    </xdr:from>
    <xdr:ext cx="534377" cy="259045"/>
    <xdr:sp macro="" textlink="">
      <xdr:nvSpPr>
        <xdr:cNvPr id="489" name="テキスト ボックス 488"/>
        <xdr:cNvSpPr txBox="1"/>
      </xdr:nvSpPr>
      <xdr:spPr>
        <a:xfrm>
          <a:off x="7594111" y="162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6338</xdr:rowOff>
    </xdr:from>
    <xdr:to>
      <xdr:col>36</xdr:col>
      <xdr:colOff>165100</xdr:colOff>
      <xdr:row>96</xdr:row>
      <xdr:rowOff>107938</xdr:rowOff>
    </xdr:to>
    <xdr:sp macro="" textlink="">
      <xdr:nvSpPr>
        <xdr:cNvPr id="490" name="楕円 489"/>
        <xdr:cNvSpPr/>
      </xdr:nvSpPr>
      <xdr:spPr>
        <a:xfrm>
          <a:off x="6921500" y="164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99065</xdr:rowOff>
    </xdr:from>
    <xdr:ext cx="534377" cy="259045"/>
    <xdr:sp macro="" textlink="">
      <xdr:nvSpPr>
        <xdr:cNvPr id="491" name="テキスト ボックス 490"/>
        <xdr:cNvSpPr txBox="1"/>
      </xdr:nvSpPr>
      <xdr:spPr>
        <a:xfrm>
          <a:off x="6705111" y="165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8" name="直線コネクタ 517"/>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9"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20" name="直線コネクタ 519"/>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21"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2" name="直線コネクタ 521"/>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21612</xdr:rowOff>
    </xdr:from>
    <xdr:to>
      <xdr:col>85</xdr:col>
      <xdr:colOff>127000</xdr:colOff>
      <xdr:row>38</xdr:row>
      <xdr:rowOff>57372</xdr:rowOff>
    </xdr:to>
    <xdr:cxnSp macro="">
      <xdr:nvCxnSpPr>
        <xdr:cNvPr id="523" name="直線コネクタ 522"/>
        <xdr:cNvCxnSpPr/>
      </xdr:nvCxnSpPr>
      <xdr:spPr>
        <a:xfrm>
          <a:off x="15481300" y="6536712"/>
          <a:ext cx="8382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4"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5" name="フローチャート: 判断 524"/>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157041</xdr:rowOff>
    </xdr:from>
    <xdr:to>
      <xdr:col>81</xdr:col>
      <xdr:colOff>50800</xdr:colOff>
      <xdr:row>38</xdr:row>
      <xdr:rowOff>21612</xdr:rowOff>
    </xdr:to>
    <xdr:cxnSp macro="">
      <xdr:nvCxnSpPr>
        <xdr:cNvPr id="526" name="直線コネクタ 525"/>
        <xdr:cNvCxnSpPr/>
      </xdr:nvCxnSpPr>
      <xdr:spPr>
        <a:xfrm>
          <a:off x="14592300" y="650069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7" name="フローチャート: 判断 526"/>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8" name="テキスト ボックス 527"/>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41925</xdr:rowOff>
    </xdr:from>
    <xdr:to>
      <xdr:col>76</xdr:col>
      <xdr:colOff>114300</xdr:colOff>
      <xdr:row>37</xdr:row>
      <xdr:rowOff>157041</xdr:rowOff>
    </xdr:to>
    <xdr:cxnSp macro="">
      <xdr:nvCxnSpPr>
        <xdr:cNvPr id="529" name="直線コネクタ 528"/>
        <xdr:cNvCxnSpPr/>
      </xdr:nvCxnSpPr>
      <xdr:spPr>
        <a:xfrm>
          <a:off x="13703300" y="6385575"/>
          <a:ext cx="889000" cy="1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30" name="フローチャート: 判断 529"/>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31" name="テキスト ボックス 530"/>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41925</xdr:rowOff>
    </xdr:from>
    <xdr:to>
      <xdr:col>71</xdr:col>
      <xdr:colOff>177800</xdr:colOff>
      <xdr:row>38</xdr:row>
      <xdr:rowOff>81570</xdr:rowOff>
    </xdr:to>
    <xdr:cxnSp macro="">
      <xdr:nvCxnSpPr>
        <xdr:cNvPr id="532" name="直線コネクタ 531"/>
        <xdr:cNvCxnSpPr/>
      </xdr:nvCxnSpPr>
      <xdr:spPr>
        <a:xfrm flipV="1">
          <a:off x="12814300" y="6385575"/>
          <a:ext cx="889000" cy="2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3" name="フローチャート: 判断 532"/>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4" name="テキスト ボックス 533"/>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5" name="フローチャート: 判断 534"/>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6" name="テキスト ボックス 535"/>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6572</xdr:rowOff>
    </xdr:from>
    <xdr:to>
      <xdr:col>85</xdr:col>
      <xdr:colOff>177800</xdr:colOff>
      <xdr:row>38</xdr:row>
      <xdr:rowOff>108172</xdr:rowOff>
    </xdr:to>
    <xdr:sp macro="" textlink="">
      <xdr:nvSpPr>
        <xdr:cNvPr id="542" name="楕円 541"/>
        <xdr:cNvSpPr/>
      </xdr:nvSpPr>
      <xdr:spPr>
        <a:xfrm>
          <a:off x="16268700" y="65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29448</xdr:rowOff>
    </xdr:from>
    <xdr:ext cx="534377" cy="259045"/>
    <xdr:sp macro="" textlink="">
      <xdr:nvSpPr>
        <xdr:cNvPr id="543" name="消防費該当値テキスト"/>
        <xdr:cNvSpPr txBox="1"/>
      </xdr:nvSpPr>
      <xdr:spPr>
        <a:xfrm>
          <a:off x="16370300" y="63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142262</xdr:rowOff>
    </xdr:from>
    <xdr:to>
      <xdr:col>81</xdr:col>
      <xdr:colOff>101600</xdr:colOff>
      <xdr:row>38</xdr:row>
      <xdr:rowOff>72412</xdr:rowOff>
    </xdr:to>
    <xdr:sp macro="" textlink="">
      <xdr:nvSpPr>
        <xdr:cNvPr id="544" name="楕円 543"/>
        <xdr:cNvSpPr/>
      </xdr:nvSpPr>
      <xdr:spPr>
        <a:xfrm>
          <a:off x="15430500" y="64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88939</xdr:rowOff>
    </xdr:from>
    <xdr:ext cx="534377" cy="259045"/>
    <xdr:sp macro="" textlink="">
      <xdr:nvSpPr>
        <xdr:cNvPr id="545" name="テキスト ボックス 544"/>
        <xdr:cNvSpPr txBox="1"/>
      </xdr:nvSpPr>
      <xdr:spPr>
        <a:xfrm>
          <a:off x="15214111" y="62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106241</xdr:rowOff>
    </xdr:from>
    <xdr:to>
      <xdr:col>76</xdr:col>
      <xdr:colOff>165100</xdr:colOff>
      <xdr:row>38</xdr:row>
      <xdr:rowOff>36391</xdr:rowOff>
    </xdr:to>
    <xdr:sp macro="" textlink="">
      <xdr:nvSpPr>
        <xdr:cNvPr id="546" name="楕円 545"/>
        <xdr:cNvSpPr/>
      </xdr:nvSpPr>
      <xdr:spPr>
        <a:xfrm>
          <a:off x="14541500" y="64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52918</xdr:rowOff>
    </xdr:from>
    <xdr:ext cx="534377" cy="259045"/>
    <xdr:sp macro="" textlink="">
      <xdr:nvSpPr>
        <xdr:cNvPr id="547" name="テキスト ボックス 546"/>
        <xdr:cNvSpPr txBox="1"/>
      </xdr:nvSpPr>
      <xdr:spPr>
        <a:xfrm>
          <a:off x="14325111" y="62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162575</xdr:rowOff>
    </xdr:from>
    <xdr:to>
      <xdr:col>72</xdr:col>
      <xdr:colOff>38100</xdr:colOff>
      <xdr:row>37</xdr:row>
      <xdr:rowOff>92725</xdr:rowOff>
    </xdr:to>
    <xdr:sp macro="" textlink="">
      <xdr:nvSpPr>
        <xdr:cNvPr id="548" name="楕円 547"/>
        <xdr:cNvSpPr/>
      </xdr:nvSpPr>
      <xdr:spPr>
        <a:xfrm>
          <a:off x="13652500" y="63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109252</xdr:rowOff>
    </xdr:from>
    <xdr:ext cx="534377" cy="259045"/>
    <xdr:sp macro="" textlink="">
      <xdr:nvSpPr>
        <xdr:cNvPr id="549" name="テキスト ボックス 548"/>
        <xdr:cNvSpPr txBox="1"/>
      </xdr:nvSpPr>
      <xdr:spPr>
        <a:xfrm>
          <a:off x="13436111" y="61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30770</xdr:rowOff>
    </xdr:from>
    <xdr:to>
      <xdr:col>67</xdr:col>
      <xdr:colOff>101600</xdr:colOff>
      <xdr:row>38</xdr:row>
      <xdr:rowOff>132370</xdr:rowOff>
    </xdr:to>
    <xdr:sp macro="" textlink="">
      <xdr:nvSpPr>
        <xdr:cNvPr id="550" name="楕円 549"/>
        <xdr:cNvSpPr/>
      </xdr:nvSpPr>
      <xdr:spPr>
        <a:xfrm>
          <a:off x="12763500" y="65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123497</xdr:rowOff>
    </xdr:from>
    <xdr:ext cx="534377" cy="259045"/>
    <xdr:sp macro="" textlink="">
      <xdr:nvSpPr>
        <xdr:cNvPr id="551" name="テキスト ボックス 550"/>
        <xdr:cNvSpPr txBox="1"/>
      </xdr:nvSpPr>
      <xdr:spPr>
        <a:xfrm>
          <a:off x="12547111" y="6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8" name="直線コネクタ 577"/>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9"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80" name="直線コネクタ 579"/>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81"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2" name="直線コネクタ 581"/>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95515</xdr:rowOff>
    </xdr:from>
    <xdr:to>
      <xdr:col>85</xdr:col>
      <xdr:colOff>127000</xdr:colOff>
      <xdr:row>58</xdr:row>
      <xdr:rowOff>124482</xdr:rowOff>
    </xdr:to>
    <xdr:cxnSp macro="">
      <xdr:nvCxnSpPr>
        <xdr:cNvPr id="583" name="直線コネクタ 582"/>
        <xdr:cNvCxnSpPr/>
      </xdr:nvCxnSpPr>
      <xdr:spPr>
        <a:xfrm flipV="1">
          <a:off x="15481300" y="10039615"/>
          <a:ext cx="8382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4"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5" name="フローチャート: 判断 584"/>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124482</xdr:rowOff>
    </xdr:from>
    <xdr:to>
      <xdr:col>81</xdr:col>
      <xdr:colOff>50800</xdr:colOff>
      <xdr:row>58</xdr:row>
      <xdr:rowOff>141284</xdr:rowOff>
    </xdr:to>
    <xdr:cxnSp macro="">
      <xdr:nvCxnSpPr>
        <xdr:cNvPr id="586" name="直線コネクタ 585"/>
        <xdr:cNvCxnSpPr/>
      </xdr:nvCxnSpPr>
      <xdr:spPr>
        <a:xfrm flipV="1">
          <a:off x="14592300" y="1006858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7" name="フローチャート: 判断 586"/>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8" name="テキスト ボックス 587"/>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111615</xdr:rowOff>
    </xdr:from>
    <xdr:to>
      <xdr:col>76</xdr:col>
      <xdr:colOff>114300</xdr:colOff>
      <xdr:row>58</xdr:row>
      <xdr:rowOff>141284</xdr:rowOff>
    </xdr:to>
    <xdr:cxnSp macro="">
      <xdr:nvCxnSpPr>
        <xdr:cNvPr id="589" name="直線コネクタ 588"/>
        <xdr:cNvCxnSpPr/>
      </xdr:nvCxnSpPr>
      <xdr:spPr>
        <a:xfrm>
          <a:off x="13703300" y="10055715"/>
          <a:ext cx="889000" cy="2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90" name="フローチャート: 判断 589"/>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91" name="テキスト ボックス 590"/>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111615</xdr:rowOff>
    </xdr:from>
    <xdr:to>
      <xdr:col>71</xdr:col>
      <xdr:colOff>177800</xdr:colOff>
      <xdr:row>59</xdr:row>
      <xdr:rowOff>30952</xdr:rowOff>
    </xdr:to>
    <xdr:cxnSp macro="">
      <xdr:nvCxnSpPr>
        <xdr:cNvPr id="592" name="直線コネクタ 591"/>
        <xdr:cNvCxnSpPr/>
      </xdr:nvCxnSpPr>
      <xdr:spPr>
        <a:xfrm flipV="1">
          <a:off x="12814300" y="10055715"/>
          <a:ext cx="8890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3" name="フローチャート: 判断 592"/>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4" name="テキスト ボックス 593"/>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5" name="フローチャート: 判断 594"/>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6" name="テキスト ボックス 595"/>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44715</xdr:rowOff>
    </xdr:from>
    <xdr:to>
      <xdr:col>85</xdr:col>
      <xdr:colOff>177800</xdr:colOff>
      <xdr:row>58</xdr:row>
      <xdr:rowOff>146315</xdr:rowOff>
    </xdr:to>
    <xdr:sp macro="" textlink="">
      <xdr:nvSpPr>
        <xdr:cNvPr id="602" name="楕円 601"/>
        <xdr:cNvSpPr/>
      </xdr:nvSpPr>
      <xdr:spPr>
        <a:xfrm>
          <a:off x="16268700" y="9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131092</xdr:rowOff>
    </xdr:from>
    <xdr:ext cx="534377" cy="259045"/>
    <xdr:sp macro="" textlink="">
      <xdr:nvSpPr>
        <xdr:cNvPr id="603" name="教育費該当値テキスト"/>
        <xdr:cNvSpPr txBox="1"/>
      </xdr:nvSpPr>
      <xdr:spPr>
        <a:xfrm>
          <a:off x="16370300" y="99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73682</xdr:rowOff>
    </xdr:from>
    <xdr:to>
      <xdr:col>81</xdr:col>
      <xdr:colOff>101600</xdr:colOff>
      <xdr:row>59</xdr:row>
      <xdr:rowOff>3832</xdr:rowOff>
    </xdr:to>
    <xdr:sp macro="" textlink="">
      <xdr:nvSpPr>
        <xdr:cNvPr id="604" name="楕円 603"/>
        <xdr:cNvSpPr/>
      </xdr:nvSpPr>
      <xdr:spPr>
        <a:xfrm>
          <a:off x="15430500" y="100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166409</xdr:rowOff>
    </xdr:from>
    <xdr:ext cx="534377" cy="259045"/>
    <xdr:sp macro="" textlink="">
      <xdr:nvSpPr>
        <xdr:cNvPr id="605" name="テキスト ボックス 604"/>
        <xdr:cNvSpPr txBox="1"/>
      </xdr:nvSpPr>
      <xdr:spPr>
        <a:xfrm>
          <a:off x="15214111" y="1011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90484</xdr:rowOff>
    </xdr:from>
    <xdr:to>
      <xdr:col>76</xdr:col>
      <xdr:colOff>165100</xdr:colOff>
      <xdr:row>59</xdr:row>
      <xdr:rowOff>20634</xdr:rowOff>
    </xdr:to>
    <xdr:sp macro="" textlink="">
      <xdr:nvSpPr>
        <xdr:cNvPr id="606" name="楕円 605"/>
        <xdr:cNvSpPr/>
      </xdr:nvSpPr>
      <xdr:spPr>
        <a:xfrm>
          <a:off x="14541500" y="100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11761</xdr:rowOff>
    </xdr:from>
    <xdr:ext cx="534377" cy="259045"/>
    <xdr:sp macro="" textlink="">
      <xdr:nvSpPr>
        <xdr:cNvPr id="607" name="テキスト ボックス 606"/>
        <xdr:cNvSpPr txBox="1"/>
      </xdr:nvSpPr>
      <xdr:spPr>
        <a:xfrm>
          <a:off x="14325111" y="1012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60815</xdr:rowOff>
    </xdr:from>
    <xdr:to>
      <xdr:col>72</xdr:col>
      <xdr:colOff>38100</xdr:colOff>
      <xdr:row>58</xdr:row>
      <xdr:rowOff>162415</xdr:rowOff>
    </xdr:to>
    <xdr:sp macro="" textlink="">
      <xdr:nvSpPr>
        <xdr:cNvPr id="608" name="楕円 607"/>
        <xdr:cNvSpPr/>
      </xdr:nvSpPr>
      <xdr:spPr>
        <a:xfrm>
          <a:off x="13652500" y="10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153542</xdr:rowOff>
    </xdr:from>
    <xdr:ext cx="534377" cy="259045"/>
    <xdr:sp macro="" textlink="">
      <xdr:nvSpPr>
        <xdr:cNvPr id="609" name="テキスト ボックス 608"/>
        <xdr:cNvSpPr txBox="1"/>
      </xdr:nvSpPr>
      <xdr:spPr>
        <a:xfrm>
          <a:off x="13436111" y="100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151602</xdr:rowOff>
    </xdr:from>
    <xdr:to>
      <xdr:col>67</xdr:col>
      <xdr:colOff>101600</xdr:colOff>
      <xdr:row>59</xdr:row>
      <xdr:rowOff>81752</xdr:rowOff>
    </xdr:to>
    <xdr:sp macro="" textlink="">
      <xdr:nvSpPr>
        <xdr:cNvPr id="610" name="楕円 609"/>
        <xdr:cNvSpPr/>
      </xdr:nvSpPr>
      <xdr:spPr>
        <a:xfrm>
          <a:off x="12763500" y="100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72879</xdr:rowOff>
    </xdr:from>
    <xdr:ext cx="534377" cy="259045"/>
    <xdr:sp macro="" textlink="">
      <xdr:nvSpPr>
        <xdr:cNvPr id="611" name="テキスト ボックス 610"/>
        <xdr:cNvSpPr txBox="1"/>
      </xdr:nvSpPr>
      <xdr:spPr>
        <a:xfrm>
          <a:off x="12547111" y="101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3" name="直線コネクタ 632"/>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4"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6"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7" name="直線コネクタ 636"/>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138548</xdr:rowOff>
    </xdr:from>
    <xdr:to>
      <xdr:col>85</xdr:col>
      <xdr:colOff>127000</xdr:colOff>
      <xdr:row>78</xdr:row>
      <xdr:rowOff>139700</xdr:rowOff>
    </xdr:to>
    <xdr:cxnSp macro="">
      <xdr:nvCxnSpPr>
        <xdr:cNvPr id="638" name="直線コネクタ 637"/>
        <xdr:cNvCxnSpPr/>
      </xdr:nvCxnSpPr>
      <xdr:spPr>
        <a:xfrm flipV="1">
          <a:off x="15481300" y="13511648"/>
          <a:ext cx="8382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9"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40" name="フローチャート: 判断 639"/>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1" name="直線コネクタ 64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2" name="フローチャート: 判断 641"/>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3" name="テキスト ボックス 642"/>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139215</xdr:rowOff>
    </xdr:from>
    <xdr:to>
      <xdr:col>76</xdr:col>
      <xdr:colOff>114300</xdr:colOff>
      <xdr:row>78</xdr:row>
      <xdr:rowOff>139700</xdr:rowOff>
    </xdr:to>
    <xdr:cxnSp macro="">
      <xdr:nvCxnSpPr>
        <xdr:cNvPr id="644" name="直線コネクタ 643"/>
        <xdr:cNvCxnSpPr/>
      </xdr:nvCxnSpPr>
      <xdr:spPr>
        <a:xfrm>
          <a:off x="13703300" y="13512315"/>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5" name="フローチャート: 判断 644"/>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6" name="テキスト ボックス 645"/>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139215</xdr:rowOff>
    </xdr:from>
    <xdr:to>
      <xdr:col>71</xdr:col>
      <xdr:colOff>177800</xdr:colOff>
      <xdr:row>78</xdr:row>
      <xdr:rowOff>139498</xdr:rowOff>
    </xdr:to>
    <xdr:cxnSp macro="">
      <xdr:nvCxnSpPr>
        <xdr:cNvPr id="647" name="直線コネクタ 646"/>
        <xdr:cNvCxnSpPr/>
      </xdr:nvCxnSpPr>
      <xdr:spPr>
        <a:xfrm flipV="1">
          <a:off x="12814300" y="13512315"/>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8" name="フローチャート: 判断 647"/>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9" name="テキスト ボックス 648"/>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50" name="フローチャート: 判断 649"/>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51" name="テキスト ボックス 650"/>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87748</xdr:rowOff>
    </xdr:from>
    <xdr:to>
      <xdr:col>85</xdr:col>
      <xdr:colOff>177800</xdr:colOff>
      <xdr:row>79</xdr:row>
      <xdr:rowOff>17898</xdr:rowOff>
    </xdr:to>
    <xdr:sp macro="" textlink="">
      <xdr:nvSpPr>
        <xdr:cNvPr id="657" name="楕円 656"/>
        <xdr:cNvSpPr/>
      </xdr:nvSpPr>
      <xdr:spPr>
        <a:xfrm>
          <a:off x="162687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8"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9" name="楕円 65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0" name="テキスト ボックス 65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88415</xdr:rowOff>
    </xdr:from>
    <xdr:to>
      <xdr:col>72</xdr:col>
      <xdr:colOff>38100</xdr:colOff>
      <xdr:row>79</xdr:row>
      <xdr:rowOff>18565</xdr:rowOff>
    </xdr:to>
    <xdr:sp macro="" textlink="">
      <xdr:nvSpPr>
        <xdr:cNvPr id="663" name="楕円 662"/>
        <xdr:cNvSpPr/>
      </xdr:nvSpPr>
      <xdr:spPr>
        <a:xfrm>
          <a:off x="13652500" y="134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9692</xdr:rowOff>
    </xdr:from>
    <xdr:ext cx="313932" cy="259045"/>
    <xdr:sp macro="" textlink="">
      <xdr:nvSpPr>
        <xdr:cNvPr id="664" name="テキスト ボックス 663"/>
        <xdr:cNvSpPr txBox="1"/>
      </xdr:nvSpPr>
      <xdr:spPr>
        <a:xfrm>
          <a:off x="13546333" y="1355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88698</xdr:rowOff>
    </xdr:from>
    <xdr:to>
      <xdr:col>67</xdr:col>
      <xdr:colOff>101600</xdr:colOff>
      <xdr:row>79</xdr:row>
      <xdr:rowOff>18848</xdr:rowOff>
    </xdr:to>
    <xdr:sp macro="" textlink="">
      <xdr:nvSpPr>
        <xdr:cNvPr id="665" name="楕円 664"/>
        <xdr:cNvSpPr/>
      </xdr:nvSpPr>
      <xdr:spPr>
        <a:xfrm>
          <a:off x="12763500" y="13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9975</xdr:rowOff>
    </xdr:from>
    <xdr:ext cx="313932" cy="259045"/>
    <xdr:sp macro="" textlink="">
      <xdr:nvSpPr>
        <xdr:cNvPr id="666" name="テキスト ボックス 665"/>
        <xdr:cNvSpPr txBox="1"/>
      </xdr:nvSpPr>
      <xdr:spPr>
        <a:xfrm>
          <a:off x="12657333" y="1355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2" name="直線コネクタ 691"/>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3"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4" name="直線コネクタ 693"/>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5"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6" name="直線コネクタ 695"/>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16125</xdr:rowOff>
    </xdr:from>
    <xdr:to>
      <xdr:col>85</xdr:col>
      <xdr:colOff>127000</xdr:colOff>
      <xdr:row>98</xdr:row>
      <xdr:rowOff>23293</xdr:rowOff>
    </xdr:to>
    <xdr:cxnSp macro="">
      <xdr:nvCxnSpPr>
        <xdr:cNvPr id="697" name="直線コネクタ 696"/>
        <xdr:cNvCxnSpPr/>
      </xdr:nvCxnSpPr>
      <xdr:spPr>
        <a:xfrm flipV="1">
          <a:off x="15481300" y="16818225"/>
          <a:ext cx="8382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8"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9" name="フローチャート: 判断 698"/>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12223</xdr:rowOff>
    </xdr:from>
    <xdr:to>
      <xdr:col>81</xdr:col>
      <xdr:colOff>50800</xdr:colOff>
      <xdr:row>98</xdr:row>
      <xdr:rowOff>23293</xdr:rowOff>
    </xdr:to>
    <xdr:cxnSp macro="">
      <xdr:nvCxnSpPr>
        <xdr:cNvPr id="700" name="直線コネクタ 699"/>
        <xdr:cNvCxnSpPr/>
      </xdr:nvCxnSpPr>
      <xdr:spPr>
        <a:xfrm>
          <a:off x="14592300" y="16814323"/>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701" name="フローチャート: 判断 700"/>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2" name="テキスト ボックス 701"/>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164275</xdr:rowOff>
    </xdr:from>
    <xdr:to>
      <xdr:col>76</xdr:col>
      <xdr:colOff>114300</xdr:colOff>
      <xdr:row>98</xdr:row>
      <xdr:rowOff>12223</xdr:rowOff>
    </xdr:to>
    <xdr:cxnSp macro="">
      <xdr:nvCxnSpPr>
        <xdr:cNvPr id="703" name="直線コネクタ 702"/>
        <xdr:cNvCxnSpPr/>
      </xdr:nvCxnSpPr>
      <xdr:spPr>
        <a:xfrm>
          <a:off x="13703300" y="16794925"/>
          <a:ext cx="8890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4" name="フローチャート: 判断 703"/>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5" name="テキスト ボックス 704"/>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158544</xdr:rowOff>
    </xdr:from>
    <xdr:to>
      <xdr:col>71</xdr:col>
      <xdr:colOff>177800</xdr:colOff>
      <xdr:row>97</xdr:row>
      <xdr:rowOff>164275</xdr:rowOff>
    </xdr:to>
    <xdr:cxnSp macro="">
      <xdr:nvCxnSpPr>
        <xdr:cNvPr id="706" name="直線コネクタ 705"/>
        <xdr:cNvCxnSpPr/>
      </xdr:nvCxnSpPr>
      <xdr:spPr>
        <a:xfrm>
          <a:off x="12814300" y="16789194"/>
          <a:ext cx="889000" cy="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7" name="フローチャート: 判断 706"/>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8" name="テキスト ボックス 707"/>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9" name="フローチャート: 判断 708"/>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10" name="テキスト ボックス 709"/>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136775</xdr:rowOff>
    </xdr:from>
    <xdr:to>
      <xdr:col>85</xdr:col>
      <xdr:colOff>177800</xdr:colOff>
      <xdr:row>98</xdr:row>
      <xdr:rowOff>66925</xdr:rowOff>
    </xdr:to>
    <xdr:sp macro="" textlink="">
      <xdr:nvSpPr>
        <xdr:cNvPr id="716" name="楕円 715"/>
        <xdr:cNvSpPr/>
      </xdr:nvSpPr>
      <xdr:spPr>
        <a:xfrm>
          <a:off x="16268700" y="167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51702</xdr:rowOff>
    </xdr:from>
    <xdr:ext cx="534377" cy="259045"/>
    <xdr:sp macro="" textlink="">
      <xdr:nvSpPr>
        <xdr:cNvPr id="717" name="公債費該当値テキスト"/>
        <xdr:cNvSpPr txBox="1"/>
      </xdr:nvSpPr>
      <xdr:spPr>
        <a:xfrm>
          <a:off x="16370300" y="166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143943</xdr:rowOff>
    </xdr:from>
    <xdr:to>
      <xdr:col>81</xdr:col>
      <xdr:colOff>101600</xdr:colOff>
      <xdr:row>98</xdr:row>
      <xdr:rowOff>74093</xdr:rowOff>
    </xdr:to>
    <xdr:sp macro="" textlink="">
      <xdr:nvSpPr>
        <xdr:cNvPr id="718" name="楕円 717"/>
        <xdr:cNvSpPr/>
      </xdr:nvSpPr>
      <xdr:spPr>
        <a:xfrm>
          <a:off x="15430500" y="167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65220</xdr:rowOff>
    </xdr:from>
    <xdr:ext cx="534377" cy="259045"/>
    <xdr:sp macro="" textlink="">
      <xdr:nvSpPr>
        <xdr:cNvPr id="719" name="テキスト ボックス 718"/>
        <xdr:cNvSpPr txBox="1"/>
      </xdr:nvSpPr>
      <xdr:spPr>
        <a:xfrm>
          <a:off x="15214111" y="168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132873</xdr:rowOff>
    </xdr:from>
    <xdr:to>
      <xdr:col>76</xdr:col>
      <xdr:colOff>165100</xdr:colOff>
      <xdr:row>98</xdr:row>
      <xdr:rowOff>63023</xdr:rowOff>
    </xdr:to>
    <xdr:sp macro="" textlink="">
      <xdr:nvSpPr>
        <xdr:cNvPr id="720" name="楕円 719"/>
        <xdr:cNvSpPr/>
      </xdr:nvSpPr>
      <xdr:spPr>
        <a:xfrm>
          <a:off x="14541500" y="167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54150</xdr:rowOff>
    </xdr:from>
    <xdr:ext cx="534377" cy="259045"/>
    <xdr:sp macro="" textlink="">
      <xdr:nvSpPr>
        <xdr:cNvPr id="721" name="テキスト ボックス 720"/>
        <xdr:cNvSpPr txBox="1"/>
      </xdr:nvSpPr>
      <xdr:spPr>
        <a:xfrm>
          <a:off x="14325111" y="168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113475</xdr:rowOff>
    </xdr:from>
    <xdr:to>
      <xdr:col>72</xdr:col>
      <xdr:colOff>38100</xdr:colOff>
      <xdr:row>98</xdr:row>
      <xdr:rowOff>43625</xdr:rowOff>
    </xdr:to>
    <xdr:sp macro="" textlink="">
      <xdr:nvSpPr>
        <xdr:cNvPr id="722" name="楕円 721"/>
        <xdr:cNvSpPr/>
      </xdr:nvSpPr>
      <xdr:spPr>
        <a:xfrm>
          <a:off x="13652500" y="167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34752</xdr:rowOff>
    </xdr:from>
    <xdr:ext cx="534377" cy="259045"/>
    <xdr:sp macro="" textlink="">
      <xdr:nvSpPr>
        <xdr:cNvPr id="723" name="テキスト ボックス 722"/>
        <xdr:cNvSpPr txBox="1"/>
      </xdr:nvSpPr>
      <xdr:spPr>
        <a:xfrm>
          <a:off x="13436111" y="168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107744</xdr:rowOff>
    </xdr:from>
    <xdr:to>
      <xdr:col>67</xdr:col>
      <xdr:colOff>101600</xdr:colOff>
      <xdr:row>98</xdr:row>
      <xdr:rowOff>37894</xdr:rowOff>
    </xdr:to>
    <xdr:sp macro="" textlink="">
      <xdr:nvSpPr>
        <xdr:cNvPr id="724" name="楕円 723"/>
        <xdr:cNvSpPr/>
      </xdr:nvSpPr>
      <xdr:spPr>
        <a:xfrm>
          <a:off x="12763500" y="167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29021</xdr:rowOff>
    </xdr:from>
    <xdr:ext cx="534377" cy="259045"/>
    <xdr:sp macro="" textlink="">
      <xdr:nvSpPr>
        <xdr:cNvPr id="725" name="テキスト ボックス 724"/>
        <xdr:cNvSpPr txBox="1"/>
      </xdr:nvSpPr>
      <xdr:spPr>
        <a:xfrm>
          <a:off x="12547111" y="168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51" name="直線コネクタ 750"/>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2"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4"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5" name="直線コネクタ 754"/>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7"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8" name="フローチャート: 判断 757"/>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60" name="フローチャート: 判断 759"/>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61" name="テキスト ボックス 760"/>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3" name="フローチャート: 判断 762"/>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4" name="テキスト ボックス 763"/>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6" name="フローチャート: 判断 765"/>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7" name="テキスト ボックス 766"/>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8" name="フローチャート: 判断 767"/>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9" name="テキスト ボックス 768"/>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6"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a:t>
          </a:r>
          <a:r>
            <a:rPr kumimoji="1" lang="en-US" altLang="ja-JP" sz="1300">
              <a:latin typeface="ＭＳ Ｐゴシック" panose="020B0600070205080204" pitchFamily="50" charset="-128"/>
              <a:ea typeface="ＭＳ Ｐゴシック" panose="020B0600070205080204" pitchFamily="50" charset="-128"/>
            </a:rPr>
            <a:t>31916</a:t>
          </a:r>
          <a:r>
            <a:rPr kumimoji="1" lang="ja-JP" altLang="en-US" sz="1300">
              <a:latin typeface="ＭＳ Ｐゴシック" panose="020B0600070205080204" pitchFamily="50" charset="-128"/>
              <a:ea typeface="ＭＳ Ｐゴシック" panose="020B0600070205080204" pitchFamily="50" charset="-128"/>
            </a:rPr>
            <a:t>円に比べ</a:t>
          </a:r>
          <a:r>
            <a:rPr kumimoji="1" lang="en-US" altLang="ja-JP" sz="1300">
              <a:latin typeface="ＭＳ Ｐゴシック" panose="020B0600070205080204" pitchFamily="50" charset="-128"/>
              <a:ea typeface="ＭＳ Ｐゴシック" panose="020B0600070205080204" pitchFamily="50" charset="-128"/>
            </a:rPr>
            <a:t>15,568</a:t>
          </a:r>
          <a:r>
            <a:rPr kumimoji="1" lang="ja-JP" altLang="en-US" sz="1300">
              <a:latin typeface="ＭＳ Ｐゴシック" panose="020B0600070205080204" pitchFamily="50" charset="-128"/>
              <a:ea typeface="ＭＳ Ｐゴシック" panose="020B0600070205080204" pitchFamily="50" charset="-128"/>
            </a:rPr>
            <a:t>円となっており、他団体に比べ住民一人当たりのコストは平均より低い状況である。</a:t>
          </a:r>
        </a:p>
        <a:p>
          <a:r>
            <a:rPr kumimoji="1" lang="ja-JP" altLang="en-US" sz="1300">
              <a:latin typeface="ＭＳ Ｐゴシック" panose="020B0600070205080204" pitchFamily="50" charset="-128"/>
              <a:ea typeface="ＭＳ Ｐゴシック" panose="020B0600070205080204" pitchFamily="50" charset="-128"/>
            </a:rPr>
            <a:t>　過去の町債借入れにおいて、他団体と比較して高額借入れが少なかったことから低い水準で推移しているが、今後は公共施設等総合管理計画に基づく町有施設の整備・更新経費の財源として町債借入れが増加する見込であるため、公債費は増加していくことが予測される。</a:t>
          </a:r>
        </a:p>
        <a:p>
          <a:r>
            <a:rPr kumimoji="1" lang="ja-JP" altLang="en-US" sz="1300">
              <a:latin typeface="ＭＳ Ｐゴシック" panose="020B0600070205080204" pitchFamily="50" charset="-128"/>
              <a:ea typeface="ＭＳ Ｐゴシック" panose="020B0600070205080204" pitchFamily="50" charset="-128"/>
            </a:rPr>
            <a:t>　議会費は、平成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a:t>
          </a:r>
          <a:r>
            <a:rPr kumimoji="1" lang="en-US" altLang="ja-JP" sz="1300">
              <a:latin typeface="ＭＳ Ｐゴシック" panose="020B0600070205080204" pitchFamily="50" charset="-128"/>
              <a:ea typeface="ＭＳ Ｐゴシック" panose="020B0600070205080204" pitchFamily="50" charset="-128"/>
            </a:rPr>
            <a:t>3,824</a:t>
          </a:r>
          <a:r>
            <a:rPr kumimoji="1" lang="ja-JP" altLang="en-US" sz="1300">
              <a:latin typeface="ＭＳ Ｐゴシック" panose="020B0600070205080204" pitchFamily="50" charset="-128"/>
              <a:ea typeface="ＭＳ Ｐゴシック" panose="020B0600070205080204" pitchFamily="50" charset="-128"/>
            </a:rPr>
            <a:t>円に比べ</a:t>
          </a:r>
          <a:r>
            <a:rPr kumimoji="1" lang="en-US" altLang="ja-JP" sz="1300">
              <a:latin typeface="ＭＳ Ｐゴシック" panose="020B0600070205080204" pitchFamily="50" charset="-128"/>
              <a:ea typeface="ＭＳ Ｐゴシック" panose="020B0600070205080204" pitchFamily="50" charset="-128"/>
            </a:rPr>
            <a:t>4,866</a:t>
          </a:r>
          <a:r>
            <a:rPr kumimoji="1" lang="ja-JP" altLang="en-US" sz="1300">
              <a:latin typeface="ＭＳ Ｐゴシック" panose="020B0600070205080204" pitchFamily="50" charset="-128"/>
              <a:ea typeface="ＭＳ Ｐゴシック" panose="020B0600070205080204" pitchFamily="50" charset="-128"/>
            </a:rPr>
            <a:t>円となっており、他団体に比べ住民一人当たりのコストは平均より高い状況である。</a:t>
          </a:r>
        </a:p>
        <a:p>
          <a:r>
            <a:rPr kumimoji="1" lang="ja-JP" altLang="en-US" sz="1300">
              <a:latin typeface="ＭＳ Ｐゴシック" panose="020B0600070205080204" pitchFamily="50" charset="-128"/>
              <a:ea typeface="ＭＳ Ｐゴシック" panose="020B0600070205080204" pitchFamily="50" charset="-128"/>
            </a:rPr>
            <a:t>　議員報酬の水準が類似団体との比較では高い水準にあることが主な原因である。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財政調整基金は、中期財政計画に基づき残高</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億円以上確保として運用しており、平成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年度末残高は約</a:t>
          </a:r>
          <a:r>
            <a:rPr kumimoji="1" lang="en-US" altLang="ja-JP" sz="1200">
              <a:latin typeface="ＭＳ ゴシック" pitchFamily="49" charset="-128"/>
              <a:ea typeface="ＭＳ ゴシック" pitchFamily="49" charset="-128"/>
            </a:rPr>
            <a:t>9.1</a:t>
          </a:r>
          <a:r>
            <a:rPr kumimoji="1" lang="ja-JP" altLang="en-US" sz="1200">
              <a:latin typeface="ＭＳ ゴシック" pitchFamily="49" charset="-128"/>
              <a:ea typeface="ＭＳ ゴシック" pitchFamily="49" charset="-128"/>
            </a:rPr>
            <a:t>億円となっている。</a:t>
          </a:r>
        </a:p>
        <a:p>
          <a:r>
            <a:rPr kumimoji="1" lang="ja-JP" altLang="en-US" sz="1200">
              <a:latin typeface="ＭＳ ゴシック" pitchFamily="49" charset="-128"/>
              <a:ea typeface="ＭＳ ゴシック" pitchFamily="49" charset="-128"/>
            </a:rPr>
            <a:t>　町税収入や各種交付金等（一般財源）の歳入増を、施設改修経費や人件費の歳出増が上回ったため、平成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年度の実質収支は前年度の約</a:t>
          </a:r>
          <a:r>
            <a:rPr kumimoji="1" lang="en-US" altLang="ja-JP" sz="1200">
              <a:latin typeface="ＭＳ ゴシック" pitchFamily="49" charset="-128"/>
              <a:ea typeface="ＭＳ ゴシック" pitchFamily="49" charset="-128"/>
            </a:rPr>
            <a:t>6.1</a:t>
          </a:r>
          <a:r>
            <a:rPr kumimoji="1" lang="ja-JP" altLang="en-US" sz="1200">
              <a:latin typeface="ＭＳ ゴシック" pitchFamily="49" charset="-128"/>
              <a:ea typeface="ＭＳ ゴシック" pitchFamily="49" charset="-128"/>
            </a:rPr>
            <a:t>億円から約</a:t>
          </a:r>
          <a:r>
            <a:rPr kumimoji="1" lang="en-US" altLang="ja-JP" sz="1200">
              <a:latin typeface="ＭＳ ゴシック" pitchFamily="49" charset="-128"/>
              <a:ea typeface="ＭＳ ゴシック" pitchFamily="49" charset="-128"/>
            </a:rPr>
            <a:t>5.5</a:t>
          </a:r>
          <a:r>
            <a:rPr kumimoji="1" lang="ja-JP" altLang="en-US" sz="1200">
              <a:latin typeface="ＭＳ ゴシック" pitchFamily="49" charset="-128"/>
              <a:ea typeface="ＭＳ ゴシック" pitchFamily="49" charset="-128"/>
            </a:rPr>
            <a:t>億円に減少した。</a:t>
          </a:r>
          <a:endParaRPr kumimoji="1" lang="en-US" altLang="ja-JP" sz="1200">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年度は、実質収支は翌年度へ繰り越す財源が前年に比べ</a:t>
          </a:r>
          <a:r>
            <a:rPr kumimoji="1" lang="en-US" altLang="ja-JP" sz="1200">
              <a:solidFill>
                <a:sysClr val="windowText" lastClr="000000"/>
              </a:solidFill>
              <a:latin typeface="ＭＳ ゴシック" pitchFamily="49" charset="-128"/>
              <a:ea typeface="ＭＳ ゴシック" pitchFamily="49" charset="-128"/>
            </a:rPr>
            <a:t>1,200</a:t>
          </a:r>
          <a:r>
            <a:rPr kumimoji="1" lang="ja-JP" altLang="en-US" sz="1200">
              <a:solidFill>
                <a:sysClr val="windowText" lastClr="000000"/>
              </a:solidFill>
              <a:latin typeface="ＭＳ ゴシック" pitchFamily="49" charset="-128"/>
              <a:ea typeface="ＭＳ ゴシック" pitchFamily="49" charset="-128"/>
            </a:rPr>
            <a:t>万円減少し</a:t>
          </a:r>
          <a:r>
            <a:rPr kumimoji="1" lang="en-US" altLang="ja-JP" sz="1200">
              <a:solidFill>
                <a:sysClr val="windowText" lastClr="000000"/>
              </a:solidFill>
              <a:latin typeface="ＭＳ ゴシック" pitchFamily="49" charset="-128"/>
              <a:ea typeface="ＭＳ ゴシック" pitchFamily="49" charset="-128"/>
            </a:rPr>
            <a:t>1.00</a:t>
          </a:r>
          <a:r>
            <a:rPr kumimoji="1" lang="ja-JP" altLang="en-US" sz="1200">
              <a:solidFill>
                <a:sysClr val="windowText" lastClr="000000"/>
              </a:solidFill>
              <a:latin typeface="ＭＳ ゴシック" pitchFamily="49" charset="-128"/>
              <a:ea typeface="ＭＳ ゴシック" pitchFamily="49" charset="-128"/>
            </a:rPr>
            <a:t>ポイント減となった。実質単年度収支は、基金積立金が約</a:t>
          </a:r>
          <a:r>
            <a:rPr kumimoji="1" lang="en-US" altLang="ja-JP" sz="1200">
              <a:solidFill>
                <a:sysClr val="windowText" lastClr="000000"/>
              </a:solidFill>
              <a:latin typeface="ＭＳ ゴシック" pitchFamily="49" charset="-128"/>
              <a:ea typeface="ＭＳ ゴシック" pitchFamily="49" charset="-128"/>
            </a:rPr>
            <a:t>5,600</a:t>
          </a:r>
          <a:r>
            <a:rPr kumimoji="1" lang="ja-JP" altLang="en-US" sz="1200">
              <a:solidFill>
                <a:sysClr val="windowText" lastClr="000000"/>
              </a:solidFill>
              <a:latin typeface="ＭＳ ゴシック" pitchFamily="49" charset="-128"/>
              <a:ea typeface="ＭＳ ゴシック" pitchFamily="49" charset="-128"/>
            </a:rPr>
            <a:t>万円超過し</a:t>
          </a:r>
          <a:r>
            <a:rPr kumimoji="1" lang="en-US" altLang="ja-JP" sz="1200">
              <a:solidFill>
                <a:sysClr val="windowText" lastClr="000000"/>
              </a:solidFill>
              <a:latin typeface="ＭＳ ゴシック" pitchFamily="49" charset="-128"/>
              <a:ea typeface="ＭＳ ゴシック" pitchFamily="49" charset="-128"/>
            </a:rPr>
            <a:t>0.08</a:t>
          </a:r>
          <a:r>
            <a:rPr kumimoji="1" lang="ja-JP" altLang="en-US" sz="1200">
              <a:solidFill>
                <a:sysClr val="windowText" lastClr="000000"/>
              </a:solidFill>
              <a:latin typeface="ＭＳ ゴシック" pitchFamily="49" charset="-128"/>
              <a:ea typeface="ＭＳ ゴシック" pitchFamily="49"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一般会計は、施設改修経費等が増加したことから平成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年度は前年度に比べ実質収支は減少したが、町税収入が回復傾向にあるため平成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年度の黒字約</a:t>
          </a:r>
          <a:r>
            <a:rPr kumimoji="1" lang="en-US" altLang="ja-JP" sz="1400">
              <a:latin typeface="ＭＳ ゴシック" pitchFamily="49" charset="-128"/>
              <a:ea typeface="ＭＳ ゴシック" pitchFamily="49" charset="-128"/>
            </a:rPr>
            <a:t>6.68</a:t>
          </a:r>
          <a:r>
            <a:rPr kumimoji="1" lang="ja-JP" altLang="en-US" sz="1400">
              <a:latin typeface="ＭＳ ゴシック" pitchFamily="49" charset="-128"/>
              <a:ea typeface="ＭＳ ゴシック" pitchFamily="49" charset="-128"/>
            </a:rPr>
            <a:t>ポイントに比べると平成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年度は黒字約</a:t>
          </a:r>
          <a:r>
            <a:rPr kumimoji="1" lang="en-US" altLang="ja-JP" sz="1400">
              <a:latin typeface="ＭＳ ゴシック" pitchFamily="49" charset="-128"/>
              <a:ea typeface="ＭＳ ゴシック" pitchFamily="49" charset="-128"/>
            </a:rPr>
            <a:t>8.03</a:t>
          </a:r>
          <a:r>
            <a:rPr kumimoji="1" lang="ja-JP" altLang="en-US" sz="1400">
              <a:latin typeface="ＭＳ ゴシック" pitchFamily="49" charset="-128"/>
              <a:ea typeface="ＭＳ ゴシック" pitchFamily="49" charset="-128"/>
            </a:rPr>
            <a:t>ポイントに増加している。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国民健康保険特別会計は、被保険者総数の減少による影響があるものの、平成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年度は前年度に比べ財政安定化拠出金が減額となったことや、基金積立額を減額したことにより、実質収支は約</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億増加して黒字約</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億円となっている。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介護保険特別会計は、繰越金（前年度剰余金）の増加などにより、平成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年度の実質収支は、前年度に比べ約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億円増加して黒字約</a:t>
          </a:r>
          <a:r>
            <a:rPr kumimoji="1" lang="en-US" altLang="ja-JP" sz="1400">
              <a:latin typeface="ＭＳ ゴシック" pitchFamily="49" charset="-128"/>
              <a:ea typeface="ＭＳ ゴシック" pitchFamily="49" charset="-128"/>
            </a:rPr>
            <a:t>1.63</a:t>
          </a:r>
          <a:r>
            <a:rPr kumimoji="1" lang="ja-JP" altLang="en-US" sz="1400">
              <a:latin typeface="ＭＳ ゴシック" pitchFamily="49" charset="-128"/>
              <a:ea typeface="ＭＳ ゴシック" pitchFamily="49" charset="-128"/>
            </a:rPr>
            <a:t>億円となっている。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後期高齢者医療特別会計は、高齢化社会による被保険者数の増加や保険料率の改定の影響があるものの、実質収支は黒字約</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億円で推移している。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下水道事業特別会計は、管渠整備工事費増減の影響があるものの、実質収支は黒字約</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億円前後で推移している。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43014_&#33865;&#2366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5">
          <cell r="AN55" t="str">
            <v>類似団体内平均値</v>
          </cell>
        </row>
        <row r="72">
          <cell r="BP72" t="str">
            <v>H25</v>
          </cell>
          <cell r="BX72" t="str">
            <v>H26</v>
          </cell>
          <cell r="CF72" t="str">
            <v>H27</v>
          </cell>
          <cell r="CN72" t="str">
            <v>H28</v>
          </cell>
          <cell r="CV72" t="str">
            <v>H29</v>
          </cell>
        </row>
        <row r="73">
          <cell r="AN73" t="str">
            <v>当該団体値</v>
          </cell>
        </row>
        <row r="75">
          <cell r="BP75">
            <v>0.4</v>
          </cell>
          <cell r="BX75">
            <v>0</v>
          </cell>
          <cell r="CF75">
            <v>-0.3</v>
          </cell>
          <cell r="CN75">
            <v>-0.5</v>
          </cell>
          <cell r="CV75">
            <v>-0.7</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10426622</v>
      </c>
      <c r="BO4" s="403"/>
      <c r="BP4" s="403"/>
      <c r="BQ4" s="403"/>
      <c r="BR4" s="403"/>
      <c r="BS4" s="403"/>
      <c r="BT4" s="403"/>
      <c r="BU4" s="404"/>
      <c r="BV4" s="402">
        <v>10259265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v>
      </c>
      <c r="CU4" s="584"/>
      <c r="CV4" s="584"/>
      <c r="CW4" s="584"/>
      <c r="CX4" s="584"/>
      <c r="CY4" s="584"/>
      <c r="CZ4" s="584"/>
      <c r="DA4" s="585"/>
      <c r="DB4" s="583">
        <v>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9849670</v>
      </c>
      <c r="BO5" s="408"/>
      <c r="BP5" s="408"/>
      <c r="BQ5" s="408"/>
      <c r="BR5" s="408"/>
      <c r="BS5" s="408"/>
      <c r="BT5" s="408"/>
      <c r="BU5" s="409"/>
      <c r="BV5" s="407">
        <v>9611994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96.9</v>
      </c>
      <c r="CU5" s="378"/>
      <c r="CV5" s="378"/>
      <c r="CW5" s="378"/>
      <c r="CX5" s="378"/>
      <c r="CY5" s="378"/>
      <c r="CZ5" s="378"/>
      <c r="DA5" s="379"/>
      <c r="DB5" s="377">
        <v>97.4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576952</v>
      </c>
      <c r="BO6" s="408"/>
      <c r="BP6" s="408"/>
      <c r="BQ6" s="408"/>
      <c r="BR6" s="408"/>
      <c r="BS6" s="408"/>
      <c r="BT6" s="408"/>
      <c r="BU6" s="409"/>
      <c r="BV6" s="407">
        <v>647271</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102.9</v>
      </c>
      <c r="CU6" s="558"/>
      <c r="CV6" s="558"/>
      <c r="CW6" s="558"/>
      <c r="CX6" s="558"/>
      <c r="CY6" s="558"/>
      <c r="CZ6" s="558"/>
      <c r="DA6" s="559"/>
      <c r="DB6" s="557">
        <v>103.5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25980</v>
      </c>
      <c r="BO7" s="408"/>
      <c r="BP7" s="408"/>
      <c r="BQ7" s="408"/>
      <c r="BR7" s="408"/>
      <c r="BS7" s="408"/>
      <c r="BT7" s="408"/>
      <c r="BU7" s="409"/>
      <c r="BV7" s="407">
        <v>37943</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6857260</v>
      </c>
      <c r="CU7" s="408"/>
      <c r="CV7" s="408"/>
      <c r="CW7" s="408"/>
      <c r="CX7" s="408"/>
      <c r="CY7" s="408"/>
      <c r="CZ7" s="408"/>
      <c r="DA7" s="409"/>
      <c r="DB7" s="407">
        <v>6748532</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88</v>
      </c>
      <c r="AV8" s="465"/>
      <c r="AW8" s="465"/>
      <c r="AX8" s="465"/>
      <c r="AY8" s="387" t="s">
        <v>104</v>
      </c>
      <c r="AZ8" s="388"/>
      <c r="BA8" s="388"/>
      <c r="BB8" s="388"/>
      <c r="BC8" s="388"/>
      <c r="BD8" s="388"/>
      <c r="BE8" s="388"/>
      <c r="BF8" s="388"/>
      <c r="BG8" s="388"/>
      <c r="BH8" s="388"/>
      <c r="BI8" s="388"/>
      <c r="BJ8" s="388"/>
      <c r="BK8" s="388"/>
      <c r="BL8" s="388"/>
      <c r="BM8" s="389"/>
      <c r="BN8" s="407">
        <v>550972</v>
      </c>
      <c r="BO8" s="408"/>
      <c r="BP8" s="408"/>
      <c r="BQ8" s="408"/>
      <c r="BR8" s="408"/>
      <c r="BS8" s="408"/>
      <c r="BT8" s="408"/>
      <c r="BU8" s="409"/>
      <c r="BV8" s="407">
        <v>609328</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0.9</v>
      </c>
      <c r="CU8" s="521"/>
      <c r="CV8" s="521"/>
      <c r="CW8" s="521"/>
      <c r="CX8" s="521"/>
      <c r="CY8" s="521"/>
      <c r="CZ8" s="521"/>
      <c r="DA8" s="522"/>
      <c r="DB8" s="520">
        <v>0.9</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32096</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96</v>
      </c>
      <c r="AV9" s="465"/>
      <c r="AW9" s="465"/>
      <c r="AX9" s="465"/>
      <c r="AY9" s="387" t="s">
        <v>110</v>
      </c>
      <c r="AZ9" s="388"/>
      <c r="BA9" s="388"/>
      <c r="BB9" s="388"/>
      <c r="BC9" s="388"/>
      <c r="BD9" s="388"/>
      <c r="BE9" s="388"/>
      <c r="BF9" s="388"/>
      <c r="BG9" s="388"/>
      <c r="BH9" s="388"/>
      <c r="BI9" s="388"/>
      <c r="BJ9" s="388"/>
      <c r="BK9" s="388"/>
      <c r="BL9" s="388"/>
      <c r="BM9" s="389"/>
      <c r="BN9" s="407">
        <v>-58356</v>
      </c>
      <c r="BO9" s="408"/>
      <c r="BP9" s="408"/>
      <c r="BQ9" s="408"/>
      <c r="BR9" s="408"/>
      <c r="BS9" s="408"/>
      <c r="BT9" s="408"/>
      <c r="BU9" s="409"/>
      <c r="BV9" s="407">
        <v>3288</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6.2</v>
      </c>
      <c r="CU9" s="378"/>
      <c r="CV9" s="378"/>
      <c r="CW9" s="378"/>
      <c r="CX9" s="378"/>
      <c r="CY9" s="378"/>
      <c r="CZ9" s="378"/>
      <c r="DA9" s="379"/>
      <c r="DB9" s="377">
        <v>6.1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32766</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88</v>
      </c>
      <c r="AV10" s="465"/>
      <c r="AW10" s="465"/>
      <c r="AX10" s="465"/>
      <c r="AY10" s="387" t="s">
        <v>114</v>
      </c>
      <c r="AZ10" s="388"/>
      <c r="BA10" s="388"/>
      <c r="BB10" s="388"/>
      <c r="BC10" s="388"/>
      <c r="BD10" s="388"/>
      <c r="BE10" s="388"/>
      <c r="BF10" s="388"/>
      <c r="BG10" s="388"/>
      <c r="BH10" s="388"/>
      <c r="BI10" s="388"/>
      <c r="BJ10" s="388"/>
      <c r="BK10" s="388"/>
      <c r="BL10" s="388"/>
      <c r="BM10" s="389"/>
      <c r="BN10" s="407">
        <v>260065</v>
      </c>
      <c r="BO10" s="408"/>
      <c r="BP10" s="408"/>
      <c r="BQ10" s="408"/>
      <c r="BR10" s="408"/>
      <c r="BS10" s="408"/>
      <c r="BT10" s="408"/>
      <c r="BU10" s="409"/>
      <c r="BV10" s="407">
        <v>187502</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119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33300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96</v>
      </c>
      <c r="AV12" s="465"/>
      <c r="AW12" s="465"/>
      <c r="AX12" s="465"/>
      <c r="AY12" s="387" t="s">
        <v>129</v>
      </c>
      <c r="AZ12" s="388"/>
      <c r="BA12" s="388"/>
      <c r="BB12" s="388"/>
      <c r="BC12" s="388"/>
      <c r="BD12" s="388"/>
      <c r="BE12" s="388"/>
      <c r="BF12" s="388"/>
      <c r="BG12" s="388"/>
      <c r="BH12" s="388"/>
      <c r="BI12" s="388"/>
      <c r="BJ12" s="388"/>
      <c r="BK12" s="388"/>
      <c r="BL12" s="388"/>
      <c r="BM12" s="389"/>
      <c r="BN12" s="407">
        <v>221600</v>
      </c>
      <c r="BO12" s="408"/>
      <c r="BP12" s="408"/>
      <c r="BQ12" s="408"/>
      <c r="BR12" s="408"/>
      <c r="BS12" s="408"/>
      <c r="BT12" s="408"/>
      <c r="BU12" s="409"/>
      <c r="BV12" s="407">
        <v>205200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33071</v>
      </c>
      <c r="S13" s="511"/>
      <c r="T13" s="511"/>
      <c r="U13" s="511"/>
      <c r="V13" s="512"/>
      <c r="W13" s="498" t="s">
        <v>134</v>
      </c>
      <c r="X13" s="420"/>
      <c r="Y13" s="420"/>
      <c r="Z13" s="420"/>
      <c r="AA13" s="420"/>
      <c r="AB13" s="421"/>
      <c r="AC13" s="383">
        <v>177</v>
      </c>
      <c r="AD13" s="384"/>
      <c r="AE13" s="384"/>
      <c r="AF13" s="384"/>
      <c r="AG13" s="385"/>
      <c r="AH13" s="383">
        <v>160</v>
      </c>
      <c r="AI13" s="384"/>
      <c r="AJ13" s="384"/>
      <c r="AK13" s="384"/>
      <c r="AL13" s="386"/>
      <c r="AM13" s="476" t="s">
        <v>135</v>
      </c>
      <c r="AN13" s="381"/>
      <c r="AO13" s="381"/>
      <c r="AP13" s="381"/>
      <c r="AQ13" s="381"/>
      <c r="AR13" s="381"/>
      <c r="AS13" s="381"/>
      <c r="AT13" s="382"/>
      <c r="AU13" s="464" t="s">
        <v>100</v>
      </c>
      <c r="AV13" s="465"/>
      <c r="AW13" s="465"/>
      <c r="AX13" s="465"/>
      <c r="AY13" s="387" t="s">
        <v>136</v>
      </c>
      <c r="AZ13" s="388"/>
      <c r="BA13" s="388"/>
      <c r="BB13" s="388"/>
      <c r="BC13" s="388"/>
      <c r="BD13" s="388"/>
      <c r="BE13" s="388"/>
      <c r="BF13" s="388"/>
      <c r="BG13" s="388"/>
      <c r="BH13" s="388"/>
      <c r="BI13" s="388"/>
      <c r="BJ13" s="388"/>
      <c r="BK13" s="388"/>
      <c r="BL13" s="388"/>
      <c r="BM13" s="389"/>
      <c r="BN13" s="407">
        <v>-19891</v>
      </c>
      <c r="BO13" s="408"/>
      <c r="BP13" s="408"/>
      <c r="BQ13" s="408"/>
      <c r="BR13" s="408"/>
      <c r="BS13" s="408"/>
      <c r="BT13" s="408"/>
      <c r="BU13" s="409"/>
      <c r="BV13" s="407">
        <v>-14410</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-0.7</v>
      </c>
      <c r="CU13" s="378"/>
      <c r="CV13" s="378"/>
      <c r="CW13" s="378"/>
      <c r="CX13" s="378"/>
      <c r="CY13" s="378"/>
      <c r="CZ13" s="378"/>
      <c r="DA13" s="379"/>
      <c r="DB13" s="377">
        <v>-0.5</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33431</v>
      </c>
      <c r="S14" s="511"/>
      <c r="T14" s="511"/>
      <c r="U14" s="511"/>
      <c r="V14" s="512"/>
      <c r="W14" s="513"/>
      <c r="X14" s="423"/>
      <c r="Y14" s="423"/>
      <c r="Z14" s="423"/>
      <c r="AA14" s="423"/>
      <c r="AB14" s="424"/>
      <c r="AC14" s="503">
        <v>1.3</v>
      </c>
      <c r="AD14" s="504"/>
      <c r="AE14" s="504"/>
      <c r="AF14" s="504"/>
      <c r="AG14" s="505"/>
      <c r="AH14" s="503">
        <v>1.1000000000000001</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140</v>
      </c>
      <c r="CU14" s="515"/>
      <c r="CV14" s="515"/>
      <c r="CW14" s="515"/>
      <c r="CX14" s="515"/>
      <c r="CY14" s="515"/>
      <c r="CZ14" s="515"/>
      <c r="DA14" s="516"/>
      <c r="DB14" s="514" t="s">
        <v>131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33213</v>
      </c>
      <c r="S15" s="511"/>
      <c r="T15" s="511"/>
      <c r="U15" s="511"/>
      <c r="V15" s="512"/>
      <c r="W15" s="498" t="s">
        <v>141</v>
      </c>
      <c r="X15" s="420"/>
      <c r="Y15" s="420"/>
      <c r="Z15" s="420"/>
      <c r="AA15" s="420"/>
      <c r="AB15" s="421"/>
      <c r="AC15" s="383">
        <v>2189</v>
      </c>
      <c r="AD15" s="384"/>
      <c r="AE15" s="384"/>
      <c r="AF15" s="384"/>
      <c r="AG15" s="385"/>
      <c r="AH15" s="383">
        <v>2219</v>
      </c>
      <c r="AI15" s="384"/>
      <c r="AJ15" s="384"/>
      <c r="AK15" s="384"/>
      <c r="AL15" s="386"/>
      <c r="AM15" s="476"/>
      <c r="AN15" s="381"/>
      <c r="AO15" s="381"/>
      <c r="AP15" s="381"/>
      <c r="AQ15" s="381"/>
      <c r="AR15" s="381"/>
      <c r="AS15" s="381"/>
      <c r="AT15" s="382"/>
      <c r="AU15" s="464"/>
      <c r="AV15" s="465"/>
      <c r="AW15" s="465"/>
      <c r="AX15" s="465"/>
      <c r="AY15" s="399" t="s">
        <v>142</v>
      </c>
      <c r="AZ15" s="400"/>
      <c r="BA15" s="400"/>
      <c r="BB15" s="400"/>
      <c r="BC15" s="400"/>
      <c r="BD15" s="400"/>
      <c r="BE15" s="400"/>
      <c r="BF15" s="400"/>
      <c r="BG15" s="400"/>
      <c r="BH15" s="400"/>
      <c r="BI15" s="400"/>
      <c r="BJ15" s="400"/>
      <c r="BK15" s="400"/>
      <c r="BL15" s="400"/>
      <c r="BM15" s="401"/>
      <c r="BN15" s="402">
        <v>4532157</v>
      </c>
      <c r="BO15" s="403"/>
      <c r="BP15" s="403"/>
      <c r="BQ15" s="403"/>
      <c r="BR15" s="403"/>
      <c r="BS15" s="403"/>
      <c r="BT15" s="403"/>
      <c r="BU15" s="404"/>
      <c r="BV15" s="402">
        <v>4495644</v>
      </c>
      <c r="BW15" s="403"/>
      <c r="BX15" s="403"/>
      <c r="BY15" s="403"/>
      <c r="BZ15" s="403"/>
      <c r="CA15" s="403"/>
      <c r="CB15" s="403"/>
      <c r="CC15" s="404"/>
      <c r="CD15" s="517" t="s">
        <v>143</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144</v>
      </c>
      <c r="M16" s="501"/>
      <c r="N16" s="501"/>
      <c r="O16" s="501"/>
      <c r="P16" s="501"/>
      <c r="Q16" s="502"/>
      <c r="R16" s="495" t="s">
        <v>145</v>
      </c>
      <c r="S16" s="496"/>
      <c r="T16" s="496"/>
      <c r="U16" s="496"/>
      <c r="V16" s="497"/>
      <c r="W16" s="513"/>
      <c r="X16" s="423"/>
      <c r="Y16" s="423"/>
      <c r="Z16" s="423"/>
      <c r="AA16" s="423"/>
      <c r="AB16" s="424"/>
      <c r="AC16" s="503">
        <v>16</v>
      </c>
      <c r="AD16" s="504"/>
      <c r="AE16" s="504"/>
      <c r="AF16" s="504"/>
      <c r="AG16" s="505"/>
      <c r="AH16" s="503">
        <v>15.9</v>
      </c>
      <c r="AI16" s="504"/>
      <c r="AJ16" s="504"/>
      <c r="AK16" s="504"/>
      <c r="AL16" s="506"/>
      <c r="AM16" s="476"/>
      <c r="AN16" s="381"/>
      <c r="AO16" s="381"/>
      <c r="AP16" s="381"/>
      <c r="AQ16" s="381"/>
      <c r="AR16" s="381"/>
      <c r="AS16" s="381"/>
      <c r="AT16" s="382"/>
      <c r="AU16" s="464"/>
      <c r="AV16" s="465"/>
      <c r="AW16" s="465"/>
      <c r="AX16" s="465"/>
      <c r="AY16" s="387" t="s">
        <v>146</v>
      </c>
      <c r="AZ16" s="388"/>
      <c r="BA16" s="388"/>
      <c r="BB16" s="388"/>
      <c r="BC16" s="388"/>
      <c r="BD16" s="388"/>
      <c r="BE16" s="388"/>
      <c r="BF16" s="388"/>
      <c r="BG16" s="388"/>
      <c r="BH16" s="388"/>
      <c r="BI16" s="388"/>
      <c r="BJ16" s="388"/>
      <c r="BK16" s="388"/>
      <c r="BL16" s="388"/>
      <c r="BM16" s="389"/>
      <c r="BN16" s="407">
        <v>4989336</v>
      </c>
      <c r="BO16" s="408"/>
      <c r="BP16" s="408"/>
      <c r="BQ16" s="408"/>
      <c r="BR16" s="408"/>
      <c r="BS16" s="408"/>
      <c r="BT16" s="408"/>
      <c r="BU16" s="409"/>
      <c r="BV16" s="407">
        <v>4973469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147</v>
      </c>
      <c r="N17" s="493"/>
      <c r="O17" s="493"/>
      <c r="P17" s="493"/>
      <c r="Q17" s="494"/>
      <c r="R17" s="495" t="s">
        <v>148</v>
      </c>
      <c r="S17" s="496"/>
      <c r="T17" s="496"/>
      <c r="U17" s="496"/>
      <c r="V17" s="497"/>
      <c r="W17" s="498" t="s">
        <v>149</v>
      </c>
      <c r="X17" s="420"/>
      <c r="Y17" s="420"/>
      <c r="Z17" s="420"/>
      <c r="AA17" s="420"/>
      <c r="AB17" s="421"/>
      <c r="AC17" s="383">
        <v>11339</v>
      </c>
      <c r="AD17" s="384"/>
      <c r="AE17" s="384"/>
      <c r="AF17" s="384"/>
      <c r="AG17" s="385"/>
      <c r="AH17" s="383">
        <v>11535</v>
      </c>
      <c r="AI17" s="384"/>
      <c r="AJ17" s="384"/>
      <c r="AK17" s="384"/>
      <c r="AL17" s="386"/>
      <c r="AM17" s="476"/>
      <c r="AN17" s="381"/>
      <c r="AO17" s="381"/>
      <c r="AP17" s="381"/>
      <c r="AQ17" s="381"/>
      <c r="AR17" s="381"/>
      <c r="AS17" s="381"/>
      <c r="AT17" s="382"/>
      <c r="AU17" s="464"/>
      <c r="AV17" s="465"/>
      <c r="AW17" s="465"/>
      <c r="AX17" s="465"/>
      <c r="AY17" s="387" t="s">
        <v>150</v>
      </c>
      <c r="AZ17" s="388"/>
      <c r="BA17" s="388"/>
      <c r="BB17" s="388"/>
      <c r="BC17" s="388"/>
      <c r="BD17" s="388"/>
      <c r="BE17" s="388"/>
      <c r="BF17" s="388"/>
      <c r="BG17" s="388"/>
      <c r="BH17" s="388"/>
      <c r="BI17" s="388"/>
      <c r="BJ17" s="388"/>
      <c r="BK17" s="388"/>
      <c r="BL17" s="388"/>
      <c r="BM17" s="389"/>
      <c r="BN17" s="407">
        <v>5954422</v>
      </c>
      <c r="BO17" s="408"/>
      <c r="BP17" s="408"/>
      <c r="BQ17" s="408"/>
      <c r="BR17" s="408"/>
      <c r="BS17" s="408"/>
      <c r="BT17" s="408"/>
      <c r="BU17" s="409"/>
      <c r="BV17" s="407">
        <v>5856777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151</v>
      </c>
      <c r="C18" s="470"/>
      <c r="D18" s="470"/>
      <c r="E18" s="471"/>
      <c r="F18" s="471"/>
      <c r="G18" s="471"/>
      <c r="H18" s="471"/>
      <c r="I18" s="471"/>
      <c r="J18" s="471"/>
      <c r="K18" s="471"/>
      <c r="L18" s="472">
        <v>17.04</v>
      </c>
      <c r="M18" s="472"/>
      <c r="N18" s="472"/>
      <c r="O18" s="472"/>
      <c r="P18" s="472"/>
      <c r="Q18" s="472"/>
      <c r="R18" s="473"/>
      <c r="S18" s="473"/>
      <c r="T18" s="473"/>
      <c r="U18" s="473"/>
      <c r="V18" s="474"/>
      <c r="W18" s="488"/>
      <c r="X18" s="489"/>
      <c r="Y18" s="489"/>
      <c r="Z18" s="489"/>
      <c r="AA18" s="489"/>
      <c r="AB18" s="499"/>
      <c r="AC18" s="371">
        <v>82.7</v>
      </c>
      <c r="AD18" s="372"/>
      <c r="AE18" s="372"/>
      <c r="AF18" s="372"/>
      <c r="AG18" s="475"/>
      <c r="AH18" s="371">
        <v>82.9</v>
      </c>
      <c r="AI18" s="372"/>
      <c r="AJ18" s="372"/>
      <c r="AK18" s="372"/>
      <c r="AL18" s="373"/>
      <c r="AM18" s="476"/>
      <c r="AN18" s="381"/>
      <c r="AO18" s="381"/>
      <c r="AP18" s="381"/>
      <c r="AQ18" s="381"/>
      <c r="AR18" s="381"/>
      <c r="AS18" s="381"/>
      <c r="AT18" s="382"/>
      <c r="AU18" s="464"/>
      <c r="AV18" s="465"/>
      <c r="AW18" s="465"/>
      <c r="AX18" s="465"/>
      <c r="AY18" s="387" t="s">
        <v>152</v>
      </c>
      <c r="AZ18" s="388"/>
      <c r="BA18" s="388"/>
      <c r="BB18" s="388"/>
      <c r="BC18" s="388"/>
      <c r="BD18" s="388"/>
      <c r="BE18" s="388"/>
      <c r="BF18" s="388"/>
      <c r="BG18" s="388"/>
      <c r="BH18" s="388"/>
      <c r="BI18" s="388"/>
      <c r="BJ18" s="388"/>
      <c r="BK18" s="388"/>
      <c r="BL18" s="388"/>
      <c r="BM18" s="389"/>
      <c r="BN18" s="407">
        <v>6653863</v>
      </c>
      <c r="BO18" s="408"/>
      <c r="BP18" s="408"/>
      <c r="BQ18" s="408"/>
      <c r="BR18" s="408"/>
      <c r="BS18" s="408"/>
      <c r="BT18" s="408"/>
      <c r="BU18" s="409"/>
      <c r="BV18" s="407">
        <v>6620556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153</v>
      </c>
      <c r="C19" s="470"/>
      <c r="D19" s="470"/>
      <c r="E19" s="471"/>
      <c r="F19" s="471"/>
      <c r="G19" s="471"/>
      <c r="H19" s="471"/>
      <c r="I19" s="471"/>
      <c r="J19" s="471"/>
      <c r="K19" s="471"/>
      <c r="L19" s="477">
        <v>1884</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154</v>
      </c>
      <c r="AZ19" s="388"/>
      <c r="BA19" s="388"/>
      <c r="BB19" s="388"/>
      <c r="BC19" s="388"/>
      <c r="BD19" s="388"/>
      <c r="BE19" s="388"/>
      <c r="BF19" s="388"/>
      <c r="BG19" s="388"/>
      <c r="BH19" s="388"/>
      <c r="BI19" s="388"/>
      <c r="BJ19" s="388"/>
      <c r="BK19" s="388"/>
      <c r="BL19" s="388"/>
      <c r="BM19" s="389"/>
      <c r="BN19" s="407">
        <v>8364820</v>
      </c>
      <c r="BO19" s="408"/>
      <c r="BP19" s="408"/>
      <c r="BQ19" s="408"/>
      <c r="BR19" s="408"/>
      <c r="BS19" s="408"/>
      <c r="BT19" s="408"/>
      <c r="BU19" s="409"/>
      <c r="BV19" s="407">
        <v>8254667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155</v>
      </c>
      <c r="C20" s="470"/>
      <c r="D20" s="470"/>
      <c r="E20" s="471"/>
      <c r="F20" s="471"/>
      <c r="G20" s="471"/>
      <c r="H20" s="471"/>
      <c r="I20" s="471"/>
      <c r="J20" s="471"/>
      <c r="K20" s="471"/>
      <c r="L20" s="477">
        <v>12580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157</v>
      </c>
      <c r="C22" s="437"/>
      <c r="D22" s="438"/>
      <c r="E22" s="445" t="s">
        <v>1</v>
      </c>
      <c r="F22" s="420"/>
      <c r="G22" s="420"/>
      <c r="H22" s="420"/>
      <c r="I22" s="420"/>
      <c r="J22" s="420"/>
      <c r="K22" s="421"/>
      <c r="L22" s="445" t="s">
        <v>158</v>
      </c>
      <c r="M22" s="420"/>
      <c r="N22" s="420"/>
      <c r="O22" s="420"/>
      <c r="P22" s="421"/>
      <c r="Q22" s="430" t="s">
        <v>159</v>
      </c>
      <c r="R22" s="431"/>
      <c r="S22" s="431"/>
      <c r="T22" s="431"/>
      <c r="U22" s="431"/>
      <c r="V22" s="446"/>
      <c r="W22" s="448" t="s">
        <v>160</v>
      </c>
      <c r="X22" s="437"/>
      <c r="Y22" s="438"/>
      <c r="Z22" s="445" t="s">
        <v>1</v>
      </c>
      <c r="AA22" s="420"/>
      <c r="AB22" s="420"/>
      <c r="AC22" s="420"/>
      <c r="AD22" s="420"/>
      <c r="AE22" s="420"/>
      <c r="AF22" s="420"/>
      <c r="AG22" s="421"/>
      <c r="AH22" s="419" t="s">
        <v>161</v>
      </c>
      <c r="AI22" s="420"/>
      <c r="AJ22" s="420"/>
      <c r="AK22" s="420"/>
      <c r="AL22" s="421"/>
      <c r="AM22" s="419" t="s">
        <v>162</v>
      </c>
      <c r="AN22" s="425"/>
      <c r="AO22" s="425"/>
      <c r="AP22" s="425"/>
      <c r="AQ22" s="425"/>
      <c r="AR22" s="426"/>
      <c r="AS22" s="430" t="s">
        <v>159</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163</v>
      </c>
      <c r="AZ23" s="400"/>
      <c r="BA23" s="400"/>
      <c r="BB23" s="400"/>
      <c r="BC23" s="400"/>
      <c r="BD23" s="400"/>
      <c r="BE23" s="400"/>
      <c r="BF23" s="400"/>
      <c r="BG23" s="400"/>
      <c r="BH23" s="400"/>
      <c r="BI23" s="400"/>
      <c r="BJ23" s="400"/>
      <c r="BK23" s="400"/>
      <c r="BL23" s="400"/>
      <c r="BM23" s="401"/>
      <c r="BN23" s="407">
        <v>5751183</v>
      </c>
      <c r="BO23" s="408"/>
      <c r="BP23" s="408"/>
      <c r="BQ23" s="408"/>
      <c r="BR23" s="408"/>
      <c r="BS23" s="408"/>
      <c r="BT23" s="408"/>
      <c r="BU23" s="409"/>
      <c r="BV23" s="407">
        <v>5726213</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164</v>
      </c>
      <c r="F24" s="381"/>
      <c r="G24" s="381"/>
      <c r="H24" s="381"/>
      <c r="I24" s="381"/>
      <c r="J24" s="381"/>
      <c r="K24" s="382"/>
      <c r="L24" s="383">
        <v>1</v>
      </c>
      <c r="M24" s="384"/>
      <c r="N24" s="384"/>
      <c r="O24" s="384"/>
      <c r="P24" s="385"/>
      <c r="Q24" s="383">
        <v>8230</v>
      </c>
      <c r="R24" s="384"/>
      <c r="S24" s="384"/>
      <c r="T24" s="384"/>
      <c r="U24" s="384"/>
      <c r="V24" s="385"/>
      <c r="W24" s="449"/>
      <c r="X24" s="440"/>
      <c r="Y24" s="441"/>
      <c r="Z24" s="380" t="s">
        <v>165</v>
      </c>
      <c r="AA24" s="381"/>
      <c r="AB24" s="381"/>
      <c r="AC24" s="381"/>
      <c r="AD24" s="381"/>
      <c r="AE24" s="381"/>
      <c r="AF24" s="381"/>
      <c r="AG24" s="382"/>
      <c r="AH24" s="383">
        <v>264</v>
      </c>
      <c r="AI24" s="384"/>
      <c r="AJ24" s="384"/>
      <c r="AK24" s="384"/>
      <c r="AL24" s="385"/>
      <c r="AM24" s="383">
        <v>831336</v>
      </c>
      <c r="AN24" s="384"/>
      <c r="AO24" s="384"/>
      <c r="AP24" s="384"/>
      <c r="AQ24" s="384"/>
      <c r="AR24" s="385"/>
      <c r="AS24" s="383">
        <v>3149</v>
      </c>
      <c r="AT24" s="384"/>
      <c r="AU24" s="384"/>
      <c r="AV24" s="384"/>
      <c r="AW24" s="384"/>
      <c r="AX24" s="386"/>
      <c r="AY24" s="374" t="s">
        <v>166</v>
      </c>
      <c r="AZ24" s="375"/>
      <c r="BA24" s="375"/>
      <c r="BB24" s="375"/>
      <c r="BC24" s="375"/>
      <c r="BD24" s="375"/>
      <c r="BE24" s="375"/>
      <c r="BF24" s="375"/>
      <c r="BG24" s="375"/>
      <c r="BH24" s="375"/>
      <c r="BI24" s="375"/>
      <c r="BJ24" s="375"/>
      <c r="BK24" s="375"/>
      <c r="BL24" s="375"/>
      <c r="BM24" s="376"/>
      <c r="BN24" s="407">
        <v>5554799</v>
      </c>
      <c r="BO24" s="408"/>
      <c r="BP24" s="408"/>
      <c r="BQ24" s="408"/>
      <c r="BR24" s="408"/>
      <c r="BS24" s="408"/>
      <c r="BT24" s="408"/>
      <c r="BU24" s="409"/>
      <c r="BV24" s="407">
        <v>5480156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167</v>
      </c>
      <c r="F25" s="381"/>
      <c r="G25" s="381"/>
      <c r="H25" s="381"/>
      <c r="I25" s="381"/>
      <c r="J25" s="381"/>
      <c r="K25" s="382"/>
      <c r="L25" s="383">
        <v>1</v>
      </c>
      <c r="M25" s="384"/>
      <c r="N25" s="384"/>
      <c r="O25" s="384"/>
      <c r="P25" s="385"/>
      <c r="Q25" s="383">
        <v>6660</v>
      </c>
      <c r="R25" s="384"/>
      <c r="S25" s="384"/>
      <c r="T25" s="384"/>
      <c r="U25" s="384"/>
      <c r="V25" s="385"/>
      <c r="W25" s="449"/>
      <c r="X25" s="440"/>
      <c r="Y25" s="441"/>
      <c r="Z25" s="380" t="s">
        <v>168</v>
      </c>
      <c r="AA25" s="381"/>
      <c r="AB25" s="381"/>
      <c r="AC25" s="381"/>
      <c r="AD25" s="381"/>
      <c r="AE25" s="381"/>
      <c r="AF25" s="381"/>
      <c r="AG25" s="382"/>
      <c r="AH25" s="383">
        <v>52</v>
      </c>
      <c r="AI25" s="384"/>
      <c r="AJ25" s="384"/>
      <c r="AK25" s="384"/>
      <c r="AL25" s="385"/>
      <c r="AM25" s="383">
        <v>149656</v>
      </c>
      <c r="AN25" s="384"/>
      <c r="AO25" s="384"/>
      <c r="AP25" s="384"/>
      <c r="AQ25" s="384"/>
      <c r="AR25" s="385"/>
      <c r="AS25" s="383">
        <v>2878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241821</v>
      </c>
      <c r="BO25" s="403"/>
      <c r="BP25" s="403"/>
      <c r="BQ25" s="403"/>
      <c r="BR25" s="403"/>
      <c r="BS25" s="403"/>
      <c r="BT25" s="403"/>
      <c r="BU25" s="404"/>
      <c r="BV25" s="402">
        <v>265187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6290</v>
      </c>
      <c r="R26" s="384"/>
      <c r="S26" s="384"/>
      <c r="T26" s="384"/>
      <c r="U26" s="384"/>
      <c r="V26" s="385"/>
      <c r="W26" s="449"/>
      <c r="X26" s="440"/>
      <c r="Y26" s="441"/>
      <c r="Z26" s="380" t="s">
        <v>171</v>
      </c>
      <c r="AA26" s="462"/>
      <c r="AB26" s="462"/>
      <c r="AC26" s="462"/>
      <c r="AD26" s="462"/>
      <c r="AE26" s="462"/>
      <c r="AF26" s="462"/>
      <c r="AG26" s="463"/>
      <c r="AH26" s="383">
        <v>49</v>
      </c>
      <c r="AI26" s="384"/>
      <c r="AJ26" s="384"/>
      <c r="AK26" s="384"/>
      <c r="AL26" s="385"/>
      <c r="AM26" s="383">
        <v>158270</v>
      </c>
      <c r="AN26" s="384"/>
      <c r="AO26" s="384"/>
      <c r="AP26" s="384"/>
      <c r="AQ26" s="384"/>
      <c r="AR26" s="385"/>
      <c r="AS26" s="383">
        <v>3230</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140</v>
      </c>
      <c r="BO26" s="408"/>
      <c r="BP26" s="408"/>
      <c r="BQ26" s="408"/>
      <c r="BR26" s="408"/>
      <c r="BS26" s="408"/>
      <c r="BT26" s="408"/>
      <c r="BU26" s="409"/>
      <c r="BV26" s="407" t="s">
        <v>140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4990</v>
      </c>
      <c r="R27" s="384"/>
      <c r="S27" s="384"/>
      <c r="T27" s="384"/>
      <c r="U27" s="384"/>
      <c r="V27" s="385"/>
      <c r="W27" s="449"/>
      <c r="X27" s="440"/>
      <c r="Y27" s="441"/>
      <c r="Z27" s="380" t="s">
        <v>174</v>
      </c>
      <c r="AA27" s="381"/>
      <c r="AB27" s="381"/>
      <c r="AC27" s="381"/>
      <c r="AD27" s="381"/>
      <c r="AE27" s="381"/>
      <c r="AF27" s="381"/>
      <c r="AG27" s="382"/>
      <c r="AH27" s="383">
        <v>4</v>
      </c>
      <c r="AI27" s="384"/>
      <c r="AJ27" s="384"/>
      <c r="AK27" s="384"/>
      <c r="AL27" s="385"/>
      <c r="AM27" s="383">
        <v>15832</v>
      </c>
      <c r="AN27" s="384"/>
      <c r="AO27" s="384"/>
      <c r="AP27" s="384"/>
      <c r="AQ27" s="384"/>
      <c r="AR27" s="385"/>
      <c r="AS27" s="383">
        <v>3958</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184147</v>
      </c>
      <c r="BO27" s="411"/>
      <c r="BP27" s="411"/>
      <c r="BQ27" s="411"/>
      <c r="BR27" s="411"/>
      <c r="BS27" s="411"/>
      <c r="BT27" s="411"/>
      <c r="BU27" s="412"/>
      <c r="BV27" s="410">
        <v>184130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4300</v>
      </c>
      <c r="R28" s="384"/>
      <c r="S28" s="384"/>
      <c r="T28" s="384"/>
      <c r="U28" s="384"/>
      <c r="V28" s="385"/>
      <c r="W28" s="449"/>
      <c r="X28" s="440"/>
      <c r="Y28" s="441"/>
      <c r="Z28" s="380" t="s">
        <v>177</v>
      </c>
      <c r="AA28" s="381"/>
      <c r="AB28" s="381"/>
      <c r="AC28" s="381"/>
      <c r="AD28" s="381"/>
      <c r="AE28" s="381"/>
      <c r="AF28" s="381"/>
      <c r="AG28" s="382"/>
      <c r="AH28" s="383" t="s">
        <v>140</v>
      </c>
      <c r="AI28" s="384"/>
      <c r="AJ28" s="384"/>
      <c r="AK28" s="384"/>
      <c r="AL28" s="385"/>
      <c r="AM28" s="383" t="s">
        <v>140</v>
      </c>
      <c r="AN28" s="384"/>
      <c r="AO28" s="384"/>
      <c r="AP28" s="384"/>
      <c r="AQ28" s="384"/>
      <c r="AR28" s="385"/>
      <c r="AS28" s="383" t="s">
        <v>140</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907244</v>
      </c>
      <c r="BO28" s="403"/>
      <c r="BP28" s="403"/>
      <c r="BQ28" s="403"/>
      <c r="BR28" s="403"/>
      <c r="BS28" s="403"/>
      <c r="BT28" s="403"/>
      <c r="BU28" s="404"/>
      <c r="BV28" s="402">
        <v>868779</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12</v>
      </c>
      <c r="M29" s="384"/>
      <c r="N29" s="384"/>
      <c r="O29" s="384"/>
      <c r="P29" s="385"/>
      <c r="Q29" s="383">
        <v>4000</v>
      </c>
      <c r="R29" s="384"/>
      <c r="S29" s="384"/>
      <c r="T29" s="384"/>
      <c r="U29" s="384"/>
      <c r="V29" s="385"/>
      <c r="W29" s="450"/>
      <c r="X29" s="451"/>
      <c r="Y29" s="452"/>
      <c r="Z29" s="380" t="s">
        <v>180</v>
      </c>
      <c r="AA29" s="381"/>
      <c r="AB29" s="381"/>
      <c r="AC29" s="381"/>
      <c r="AD29" s="381"/>
      <c r="AE29" s="381"/>
      <c r="AF29" s="381"/>
      <c r="AG29" s="382"/>
      <c r="AH29" s="383">
        <v>268</v>
      </c>
      <c r="AI29" s="384"/>
      <c r="AJ29" s="384"/>
      <c r="AK29" s="384"/>
      <c r="AL29" s="385"/>
      <c r="AM29" s="383">
        <v>847168</v>
      </c>
      <c r="AN29" s="384"/>
      <c r="AO29" s="384"/>
      <c r="AP29" s="384"/>
      <c r="AQ29" s="384"/>
      <c r="AR29" s="385"/>
      <c r="AS29" s="383">
        <v>3161</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t="s">
        <v>140</v>
      </c>
      <c r="BO29" s="408"/>
      <c r="BP29" s="408"/>
      <c r="BQ29" s="408"/>
      <c r="BR29" s="408"/>
      <c r="BS29" s="408"/>
      <c r="BT29" s="408"/>
      <c r="BU29" s="409"/>
      <c r="BV29" s="407" t="s">
        <v>140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102.2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1076225</v>
      </c>
      <c r="BO30" s="411"/>
      <c r="BP30" s="411"/>
      <c r="BQ30" s="411"/>
      <c r="BR30" s="411"/>
      <c r="BS30" s="411"/>
      <c r="BT30" s="411"/>
      <c r="BU30" s="412"/>
      <c r="BV30" s="410">
        <v>950082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191</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195</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神奈川県市町村職員退職手当組合</v>
      </c>
      <c r="BZ34" s="365"/>
      <c r="CA34" s="365"/>
      <c r="CB34" s="365"/>
      <c r="CC34" s="365"/>
      <c r="CD34" s="365"/>
      <c r="CE34" s="365"/>
      <c r="CF34" s="365"/>
      <c r="CG34" s="365"/>
      <c r="CH34" s="365"/>
      <c r="CI34" s="365"/>
      <c r="CJ34" s="365"/>
      <c r="CK34" s="365"/>
      <c r="CL34" s="365"/>
      <c r="CM34" s="365"/>
      <c r="CN34" s="193"/>
      <c r="CO34" s="366">
        <f>IF(CQ34="","",MAX(C34:D43,U34:V43,AM34:AN43,BE34:BF43,BW34:BX43)+1)</f>
        <v>10</v>
      </c>
      <c r="CP34" s="366"/>
      <c r="CQ34" s="365" t="str">
        <f>IF('各会計、関係団体の財政状況及び健全化判断比率'!BS7="","",'各会計、関係団体の財政状況及び健全化判断比率'!BS7)</f>
        <v>葉山町土地開発公社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神奈川県後期高齢者医療広域連合（一般会計）</v>
      </c>
      <c r="BZ35" s="365"/>
      <c r="CA35" s="365"/>
      <c r="CB35" s="365"/>
      <c r="CC35" s="365"/>
      <c r="CD35" s="365"/>
      <c r="CE35" s="365"/>
      <c r="CF35" s="365"/>
      <c r="CG35" s="365"/>
      <c r="CH35" s="365"/>
      <c r="CI35" s="365"/>
      <c r="CJ35" s="365"/>
      <c r="CK35" s="365"/>
      <c r="CL35" s="365"/>
      <c r="CM35" s="365"/>
      <c r="CN35" s="193"/>
      <c r="CO35" s="366">
        <f t="shared" ref="CO35:CO43" si="3">IF(CQ35="","",CO34+1)</f>
        <v>11</v>
      </c>
      <c r="CP35" s="366"/>
      <c r="CQ35" s="365" t="str">
        <f>IF('各会計、関係団体の財政状況及び健全化判断比率'!BS8="","",'各会計、関係団体の財政状況及び健全化判断比率'!BS8)</f>
        <v>公益財団法人かながわ海岸美化財団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神奈川県後期高齢者医療広域連合（後期高齢者医療事業特別会計）</v>
      </c>
      <c r="BZ36" s="365"/>
      <c r="CA36" s="365"/>
      <c r="CB36" s="365"/>
      <c r="CC36" s="365"/>
      <c r="CD36" s="365"/>
      <c r="CE36" s="365"/>
      <c r="CF36" s="365"/>
      <c r="CG36" s="365"/>
      <c r="CH36" s="365"/>
      <c r="CI36" s="365"/>
      <c r="CJ36" s="365"/>
      <c r="CK36" s="365"/>
      <c r="CL36" s="365"/>
      <c r="CM36" s="365"/>
      <c r="CN36" s="193"/>
      <c r="CO36" s="366">
        <f t="shared" si="3"/>
        <v>12</v>
      </c>
      <c r="CP36" s="366"/>
      <c r="CQ36" s="365" t="str">
        <f>IF('各会計、関係団体の財政状況及び健全化判断比率'!BS9="","",'各会計、関係団体の財政状況及び健全化判断比率'!BS9)</f>
        <v>公益財団法人逗葉地域医療センター</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神奈川県町村情報システム共同事業組合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vqoBbuiMn+l3DLs7YQ5UvGClVYwzTslWlyKhJDB6IuG2jxwaNKHof9+oDqZr1R69bYnIYM9JEqq6JYgvi/3yw==" saltValue="jOXsHpWMX1jktjliHpR7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86" t="s">
        <v>551</v>
      </c>
      <c r="D34" s="1186"/>
      <c r="E34" s="1187"/>
      <c r="F34" s="32">
        <v>6.68</v>
      </c>
      <c r="G34" s="33">
        <v>7.87</v>
      </c>
      <c r="H34" s="33">
        <v>8.9</v>
      </c>
      <c r="I34" s="33">
        <v>9.02</v>
      </c>
      <c r="J34" s="34">
        <v>8.0299999999999994</v>
      </c>
      <c r="K34" s="22"/>
      <c r="L34" s="22"/>
      <c r="M34" s="22"/>
      <c r="N34" s="22"/>
      <c r="O34" s="22"/>
      <c r="P34" s="22"/>
    </row>
    <row r="35" spans="1:16" ht="39" customHeight="1" x14ac:dyDescent="0.15">
      <c r="A35" s="22"/>
      <c r="B35" s="35"/>
      <c r="C35" s="1180" t="s">
        <v>552</v>
      </c>
      <c r="D35" s="1181"/>
      <c r="E35" s="1182"/>
      <c r="F35" s="36">
        <v>3.54</v>
      </c>
      <c r="G35" s="37">
        <v>3.08</v>
      </c>
      <c r="H35" s="37">
        <v>2.4500000000000002</v>
      </c>
      <c r="I35" s="37">
        <v>1.72</v>
      </c>
      <c r="J35" s="38">
        <v>3.62</v>
      </c>
      <c r="K35" s="22"/>
      <c r="L35" s="22"/>
      <c r="M35" s="22"/>
      <c r="N35" s="22"/>
      <c r="O35" s="22"/>
      <c r="P35" s="22"/>
    </row>
    <row r="36" spans="1:16" ht="39" customHeight="1" x14ac:dyDescent="0.15">
      <c r="A36" s="22"/>
      <c r="B36" s="35"/>
      <c r="C36" s="1180" t="s">
        <v>553</v>
      </c>
      <c r="D36" s="1181"/>
      <c r="E36" s="1182"/>
      <c r="F36" s="36">
        <v>0.81</v>
      </c>
      <c r="G36" s="37">
        <v>1.55</v>
      </c>
      <c r="H36" s="37">
        <v>2.04</v>
      </c>
      <c r="I36" s="37">
        <v>2.42</v>
      </c>
      <c r="J36" s="38">
        <v>2.38</v>
      </c>
      <c r="K36" s="22"/>
      <c r="L36" s="22"/>
      <c r="M36" s="22"/>
      <c r="N36" s="22"/>
      <c r="O36" s="22"/>
      <c r="P36" s="22"/>
    </row>
    <row r="37" spans="1:16" ht="39" customHeight="1" x14ac:dyDescent="0.15">
      <c r="A37" s="22"/>
      <c r="B37" s="35"/>
      <c r="C37" s="1180" t="s">
        <v>554</v>
      </c>
      <c r="D37" s="1181"/>
      <c r="E37" s="1182"/>
      <c r="F37" s="36">
        <v>1.18</v>
      </c>
      <c r="G37" s="37">
        <v>1</v>
      </c>
      <c r="H37" s="37">
        <v>0.89</v>
      </c>
      <c r="I37" s="37">
        <v>0.91</v>
      </c>
      <c r="J37" s="38">
        <v>0.86</v>
      </c>
      <c r="K37" s="22"/>
      <c r="L37" s="22"/>
      <c r="M37" s="22"/>
      <c r="N37" s="22"/>
      <c r="O37" s="22"/>
      <c r="P37" s="22"/>
    </row>
    <row r="38" spans="1:16" ht="39" customHeight="1" x14ac:dyDescent="0.15">
      <c r="A38" s="22"/>
      <c r="B38" s="35"/>
      <c r="C38" s="1180" t="s">
        <v>555</v>
      </c>
      <c r="D38" s="1181"/>
      <c r="E38" s="1182"/>
      <c r="F38" s="36">
        <v>0.67</v>
      </c>
      <c r="G38" s="37">
        <v>0.74</v>
      </c>
      <c r="H38" s="37">
        <v>0.64</v>
      </c>
      <c r="I38" s="37">
        <v>0.74</v>
      </c>
      <c r="J38" s="38">
        <v>0.71</v>
      </c>
      <c r="K38" s="22"/>
      <c r="L38" s="22"/>
      <c r="M38" s="22"/>
      <c r="N38" s="22"/>
      <c r="O38" s="22"/>
      <c r="P38" s="22"/>
    </row>
    <row r="39" spans="1:16" ht="39" customHeight="1" x14ac:dyDescent="0.15">
      <c r="A39" s="22"/>
      <c r="B39" s="35"/>
      <c r="C39" s="1180"/>
      <c r="D39" s="1181"/>
      <c r="E39" s="1182"/>
      <c r="F39" s="36"/>
      <c r="G39" s="37"/>
      <c r="H39" s="37"/>
      <c r="I39" s="37"/>
      <c r="J39" s="38"/>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556</v>
      </c>
      <c r="D42" s="1181"/>
      <c r="E42" s="1182"/>
      <c r="F42" s="36" t="s">
        <v>500</v>
      </c>
      <c r="G42" s="37" t="s">
        <v>500</v>
      </c>
      <c r="H42" s="37" t="s">
        <v>500</v>
      </c>
      <c r="I42" s="37" t="s">
        <v>500</v>
      </c>
      <c r="J42" s="38" t="s">
        <v>500</v>
      </c>
      <c r="K42" s="22"/>
      <c r="L42" s="22"/>
      <c r="M42" s="22"/>
      <c r="N42" s="22"/>
      <c r="O42" s="22"/>
      <c r="P42" s="22"/>
    </row>
    <row r="43" spans="1:16" ht="39" customHeight="1" thickBot="1" x14ac:dyDescent="0.2">
      <c r="A43" s="22"/>
      <c r="B43" s="40"/>
      <c r="C43" s="1183" t="s">
        <v>557</v>
      </c>
      <c r="D43" s="1184"/>
      <c r="E43" s="1185"/>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vFJ6A6Oj7zzlaWhqL63JOfoq2z79TBfOgmKP9/nZ9dthFRrrvFVqKYRyfdAubyJucBgDHEVmoBmHmAluq303A==" saltValue="2YkiECkB3JrdfvHbRXC3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583</v>
      </c>
      <c r="L45" s="60">
        <v>569</v>
      </c>
      <c r="M45" s="60">
        <v>529</v>
      </c>
      <c r="N45" s="60">
        <v>506</v>
      </c>
      <c r="O45" s="61">
        <v>518</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500</v>
      </c>
      <c r="L46" s="64" t="s">
        <v>500</v>
      </c>
      <c r="M46" s="64" t="s">
        <v>500</v>
      </c>
      <c r="N46" s="64" t="s">
        <v>500</v>
      </c>
      <c r="O46" s="65" t="s">
        <v>500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500</v>
      </c>
      <c r="L47" s="64" t="s">
        <v>500</v>
      </c>
      <c r="M47" s="64" t="s">
        <v>500</v>
      </c>
      <c r="N47" s="64" t="s">
        <v>500</v>
      </c>
      <c r="O47" s="65" t="s">
        <v>500</v>
      </c>
      <c r="P47" s="48"/>
      <c r="Q47" s="48"/>
      <c r="R47" s="48"/>
      <c r="S47" s="48"/>
      <c r="T47" s="48"/>
      <c r="U47" s="48"/>
    </row>
    <row r="48" spans="1:21" ht="30.75" customHeight="1" x14ac:dyDescent="0.15">
      <c r="A48" s="48"/>
      <c r="B48" s="1198"/>
      <c r="C48" s="1199"/>
      <c r="D48" s="62"/>
      <c r="E48" s="1190" t="s">
        <v>15</v>
      </c>
      <c r="F48" s="1190"/>
      <c r="G48" s="1190"/>
      <c r="H48" s="1190"/>
      <c r="I48" s="1190"/>
      <c r="J48" s="1191"/>
      <c r="K48" s="63">
        <v>633</v>
      </c>
      <c r="L48" s="64">
        <v>640</v>
      </c>
      <c r="M48" s="64">
        <v>651</v>
      </c>
      <c r="N48" s="64">
        <v>656</v>
      </c>
      <c r="O48" s="65">
        <v>640</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500</v>
      </c>
      <c r="L49" s="64" t="s">
        <v>500</v>
      </c>
      <c r="M49" s="64" t="s">
        <v>500</v>
      </c>
      <c r="N49" s="64" t="s">
        <v>500</v>
      </c>
      <c r="O49" s="65" t="s">
        <v>500</v>
      </c>
      <c r="P49" s="48"/>
      <c r="Q49" s="48"/>
      <c r="R49" s="48"/>
      <c r="S49" s="48"/>
      <c r="T49" s="48"/>
      <c r="U49" s="48"/>
    </row>
    <row r="50" spans="1:21" ht="30.75" customHeight="1" x14ac:dyDescent="0.15">
      <c r="A50" s="48"/>
      <c r="B50" s="1198"/>
      <c r="C50" s="1199"/>
      <c r="D50" s="62"/>
      <c r="E50" s="1190" t="s">
        <v>17</v>
      </c>
      <c r="F50" s="1190"/>
      <c r="G50" s="1190"/>
      <c r="H50" s="1190"/>
      <c r="I50" s="1190"/>
      <c r="J50" s="1191"/>
      <c r="K50" s="63">
        <v>9</v>
      </c>
      <c r="L50" s="64">
        <v>9</v>
      </c>
      <c r="M50" s="64">
        <v>15</v>
      </c>
      <c r="N50" s="64">
        <v>15</v>
      </c>
      <c r="O50" s="65">
        <v>16</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500</v>
      </c>
      <c r="L51" s="64" t="s">
        <v>500</v>
      </c>
      <c r="M51" s="64" t="s">
        <v>500</v>
      </c>
      <c r="N51" s="64" t="s">
        <v>500</v>
      </c>
      <c r="O51" s="65" t="s">
        <v>500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1222</v>
      </c>
      <c r="L52" s="64">
        <v>1273</v>
      </c>
      <c r="M52" s="64">
        <v>1203</v>
      </c>
      <c r="N52" s="64">
        <v>1220</v>
      </c>
      <c r="O52" s="65">
        <v>1264</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3</v>
      </c>
      <c r="L53" s="69">
        <v>-55</v>
      </c>
      <c r="M53" s="69">
        <v>-8</v>
      </c>
      <c r="N53" s="69">
        <v>-43</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SwC4QU+Xr7ynCGVb0VYYoly5AAfp7WMe0EHbKktUZdjfvUqLoBmcMIaJyV0h3y16QkKNrW1h3ESJX5HCkA4Lg==" saltValue="qftxxR6Oy+FAJcg/4OOO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16" t="s">
        <v>24</v>
      </c>
      <c r="C41" s="1217"/>
      <c r="D41" s="81"/>
      <c r="E41" s="1218" t="s">
        <v>25</v>
      </c>
      <c r="F41" s="1218"/>
      <c r="G41" s="1218"/>
      <c r="H41" s="1219"/>
      <c r="I41" s="82">
        <v>5527</v>
      </c>
      <c r="J41" s="83">
        <v>5701</v>
      </c>
      <c r="K41" s="83">
        <v>5695</v>
      </c>
      <c r="L41" s="83">
        <v>5726</v>
      </c>
      <c r="M41" s="84">
        <v>5751</v>
      </c>
    </row>
    <row r="42" spans="2:13" ht="27.75" customHeight="1" x14ac:dyDescent="0.15">
      <c r="B42" s="1206"/>
      <c r="C42" s="1207"/>
      <c r="D42" s="85"/>
      <c r="E42" s="1210" t="s">
        <v>26</v>
      </c>
      <c r="F42" s="1210"/>
      <c r="G42" s="1210"/>
      <c r="H42" s="1211"/>
      <c r="I42" s="86">
        <v>147</v>
      </c>
      <c r="J42" s="87">
        <v>139</v>
      </c>
      <c r="K42" s="87">
        <v>188</v>
      </c>
      <c r="L42" s="87">
        <v>173</v>
      </c>
      <c r="M42" s="88">
        <v>159</v>
      </c>
    </row>
    <row r="43" spans="2:13" ht="27.75" customHeight="1" x14ac:dyDescent="0.15">
      <c r="B43" s="1206"/>
      <c r="C43" s="1207"/>
      <c r="D43" s="85"/>
      <c r="E43" s="1210" t="s">
        <v>27</v>
      </c>
      <c r="F43" s="1210"/>
      <c r="G43" s="1210"/>
      <c r="H43" s="1211"/>
      <c r="I43" s="86">
        <v>8527</v>
      </c>
      <c r="J43" s="87">
        <v>8192</v>
      </c>
      <c r="K43" s="87">
        <v>7919</v>
      </c>
      <c r="L43" s="87">
        <v>7642</v>
      </c>
      <c r="M43" s="88">
        <v>7334</v>
      </c>
    </row>
    <row r="44" spans="2:13" ht="27.75" customHeight="1" x14ac:dyDescent="0.15">
      <c r="B44" s="1206"/>
      <c r="C44" s="1207"/>
      <c r="D44" s="85"/>
      <c r="E44" s="1210" t="s">
        <v>28</v>
      </c>
      <c r="F44" s="1210"/>
      <c r="G44" s="1210"/>
      <c r="H44" s="1211"/>
      <c r="I44" s="86" t="s">
        <v>500</v>
      </c>
      <c r="J44" s="87" t="s">
        <v>500</v>
      </c>
      <c r="K44" s="87" t="s">
        <v>500</v>
      </c>
      <c r="L44" s="87" t="s">
        <v>500</v>
      </c>
      <c r="M44" s="88" t="s">
        <v>500</v>
      </c>
    </row>
    <row r="45" spans="2:13" ht="27.75" customHeight="1" x14ac:dyDescent="0.15">
      <c r="B45" s="1206"/>
      <c r="C45" s="1207"/>
      <c r="D45" s="85"/>
      <c r="E45" s="1210" t="s">
        <v>29</v>
      </c>
      <c r="F45" s="1210"/>
      <c r="G45" s="1210"/>
      <c r="H45" s="1211"/>
      <c r="I45" s="86">
        <v>2411</v>
      </c>
      <c r="J45" s="87">
        <v>2255</v>
      </c>
      <c r="K45" s="87">
        <v>2139</v>
      </c>
      <c r="L45" s="87">
        <v>2064</v>
      </c>
      <c r="M45" s="88">
        <v>1951</v>
      </c>
    </row>
    <row r="46" spans="2:13" ht="27.75" customHeight="1" x14ac:dyDescent="0.15">
      <c r="B46" s="1206"/>
      <c r="C46" s="1207"/>
      <c r="D46" s="89"/>
      <c r="E46" s="1210" t="s">
        <v>30</v>
      </c>
      <c r="F46" s="1210"/>
      <c r="G46" s="1210"/>
      <c r="H46" s="1211"/>
      <c r="I46" s="86" t="s">
        <v>500</v>
      </c>
      <c r="J46" s="87" t="s">
        <v>500</v>
      </c>
      <c r="K46" s="87" t="s">
        <v>500</v>
      </c>
      <c r="L46" s="87" t="s">
        <v>500</v>
      </c>
      <c r="M46" s="88" t="s">
        <v>500</v>
      </c>
    </row>
    <row r="47" spans="2:13" ht="27.75" customHeight="1" x14ac:dyDescent="0.15">
      <c r="B47" s="1206"/>
      <c r="C47" s="1207"/>
      <c r="D47" s="90"/>
      <c r="E47" s="1220" t="s">
        <v>31</v>
      </c>
      <c r="F47" s="1221"/>
      <c r="G47" s="1221"/>
      <c r="H47" s="1222"/>
      <c r="I47" s="86" t="s">
        <v>500</v>
      </c>
      <c r="J47" s="87" t="s">
        <v>500</v>
      </c>
      <c r="K47" s="87" t="s">
        <v>500</v>
      </c>
      <c r="L47" s="87" t="s">
        <v>500</v>
      </c>
      <c r="M47" s="88" t="s">
        <v>500</v>
      </c>
    </row>
    <row r="48" spans="2:13" ht="27.75" customHeight="1" x14ac:dyDescent="0.15">
      <c r="B48" s="1206"/>
      <c r="C48" s="1207"/>
      <c r="D48" s="85"/>
      <c r="E48" s="1210" t="s">
        <v>32</v>
      </c>
      <c r="F48" s="1210"/>
      <c r="G48" s="1210"/>
      <c r="H48" s="1211"/>
      <c r="I48" s="86" t="s">
        <v>500</v>
      </c>
      <c r="J48" s="87" t="s">
        <v>500</v>
      </c>
      <c r="K48" s="87" t="s">
        <v>500</v>
      </c>
      <c r="L48" s="87" t="s">
        <v>500</v>
      </c>
      <c r="M48" s="88" t="s">
        <v>500</v>
      </c>
    </row>
    <row r="49" spans="2:13" ht="27.75" customHeight="1" x14ac:dyDescent="0.15">
      <c r="B49" s="1208"/>
      <c r="C49" s="1209"/>
      <c r="D49" s="85"/>
      <c r="E49" s="1210" t="s">
        <v>33</v>
      </c>
      <c r="F49" s="1210"/>
      <c r="G49" s="1210"/>
      <c r="H49" s="1211"/>
      <c r="I49" s="86" t="s">
        <v>500</v>
      </c>
      <c r="J49" s="87">
        <v>1</v>
      </c>
      <c r="K49" s="87" t="s">
        <v>500</v>
      </c>
      <c r="L49" s="87" t="s">
        <v>500</v>
      </c>
      <c r="M49" s="88" t="s">
        <v>500</v>
      </c>
    </row>
    <row r="50" spans="2:13" ht="27.75" customHeight="1" x14ac:dyDescent="0.15">
      <c r="B50" s="1204" t="s">
        <v>34</v>
      </c>
      <c r="C50" s="1205"/>
      <c r="D50" s="91"/>
      <c r="E50" s="1210" t="s">
        <v>35</v>
      </c>
      <c r="F50" s="1210"/>
      <c r="G50" s="1210"/>
      <c r="H50" s="1211"/>
      <c r="I50" s="86">
        <v>1884</v>
      </c>
      <c r="J50" s="87">
        <v>2142</v>
      </c>
      <c r="K50" s="87">
        <v>2155</v>
      </c>
      <c r="L50" s="87">
        <v>2308</v>
      </c>
      <c r="M50" s="88">
        <v>2408</v>
      </c>
    </row>
    <row r="51" spans="2:13" ht="27.75" customHeight="1" x14ac:dyDescent="0.15">
      <c r="B51" s="1206"/>
      <c r="C51" s="1207"/>
      <c r="D51" s="85"/>
      <c r="E51" s="1210" t="s">
        <v>36</v>
      </c>
      <c r="F51" s="1210"/>
      <c r="G51" s="1210"/>
      <c r="H51" s="1211"/>
      <c r="I51" s="86">
        <v>6779</v>
      </c>
      <c r="J51" s="87">
        <v>6417</v>
      </c>
      <c r="K51" s="87">
        <v>6136</v>
      </c>
      <c r="L51" s="87">
        <v>5841</v>
      </c>
      <c r="M51" s="88">
        <v>5581</v>
      </c>
    </row>
    <row r="52" spans="2:13" ht="27.75" customHeight="1" x14ac:dyDescent="0.15">
      <c r="B52" s="1208"/>
      <c r="C52" s="1209"/>
      <c r="D52" s="85"/>
      <c r="E52" s="1210" t="s">
        <v>37</v>
      </c>
      <c r="F52" s="1210"/>
      <c r="G52" s="1210"/>
      <c r="H52" s="1211"/>
      <c r="I52" s="86">
        <v>10257</v>
      </c>
      <c r="J52" s="87">
        <v>10352</v>
      </c>
      <c r="K52" s="87">
        <v>10496</v>
      </c>
      <c r="L52" s="87">
        <v>10448</v>
      </c>
      <c r="M52" s="88">
        <v>10308</v>
      </c>
    </row>
    <row r="53" spans="2:13" ht="27.75" customHeight="1" thickBot="1" x14ac:dyDescent="0.2">
      <c r="B53" s="1212" t="s">
        <v>38</v>
      </c>
      <c r="C53" s="1213"/>
      <c r="D53" s="92"/>
      <c r="E53" s="1214" t="s">
        <v>39</v>
      </c>
      <c r="F53" s="1214"/>
      <c r="G53" s="1214"/>
      <c r="H53" s="1215"/>
      <c r="I53" s="93">
        <v>-2310</v>
      </c>
      <c r="J53" s="94">
        <v>-2623</v>
      </c>
      <c r="K53" s="94">
        <v>-2845</v>
      </c>
      <c r="L53" s="94">
        <v>-2991</v>
      </c>
      <c r="M53" s="95">
        <v>-3101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jqmhkrgnHFcVSs352F3TLFmAkLbqKbnlh5+xb4akNbGYkGh6V/HIdtqg11u1gW8KR/NjVJ94xQe2ACDKqWwUg==" saltValue="EyG+gGDJ+U9HL3jNompP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31" t="s">
        <v>42</v>
      </c>
      <c r="D55" s="1231"/>
      <c r="E55" s="1232"/>
      <c r="F55" s="107">
        <v>886</v>
      </c>
      <c r="G55" s="107">
        <v>869</v>
      </c>
      <c r="H55" s="108">
        <v>907</v>
      </c>
    </row>
    <row r="56" spans="2:8" ht="52.5" customHeight="1" x14ac:dyDescent="0.15">
      <c r="B56" s="109"/>
      <c r="C56" s="1233" t="s">
        <v>43</v>
      </c>
      <c r="D56" s="1233"/>
      <c r="E56" s="1234"/>
      <c r="F56" s="110" t="s">
        <v>500</v>
      </c>
      <c r="G56" s="110" t="s">
        <v>500</v>
      </c>
      <c r="H56" s="111" t="s">
        <v>500</v>
      </c>
    </row>
    <row r="57" spans="2:8" ht="53.25" customHeight="1" x14ac:dyDescent="0.15">
      <c r="B57" s="109"/>
      <c r="C57" s="1235" t="s">
        <v>44</v>
      </c>
      <c r="D57" s="1235"/>
      <c r="E57" s="1236"/>
      <c r="F57" s="112">
        <v>779</v>
      </c>
      <c r="G57" s="112">
        <v>950</v>
      </c>
      <c r="H57" s="113">
        <v>1076</v>
      </c>
    </row>
    <row r="58" spans="2:8" ht="45.75" customHeight="1" x14ac:dyDescent="0.15">
      <c r="B58" s="114"/>
      <c r="C58" s="1223" t="s">
        <v>558</v>
      </c>
      <c r="D58" s="1224"/>
      <c r="E58" s="1225"/>
      <c r="F58" s="115">
        <v>672</v>
      </c>
      <c r="G58" s="115">
        <v>853</v>
      </c>
      <c r="H58" s="116">
        <v>979</v>
      </c>
    </row>
    <row r="59" spans="2:8" ht="45.75" customHeight="1" x14ac:dyDescent="0.15">
      <c r="B59" s="114"/>
      <c r="C59" s="1223" t="s">
        <v>559</v>
      </c>
      <c r="D59" s="1224"/>
      <c r="E59" s="1225"/>
      <c r="F59" s="115">
        <v>98</v>
      </c>
      <c r="G59" s="115">
        <v>88</v>
      </c>
      <c r="H59" s="116">
        <v>88</v>
      </c>
    </row>
    <row r="60" spans="2:8" ht="45.75" customHeight="1" x14ac:dyDescent="0.15">
      <c r="B60" s="114"/>
      <c r="C60" s="1223" t="s">
        <v>560</v>
      </c>
      <c r="D60" s="1224"/>
      <c r="E60" s="1225"/>
      <c r="F60" s="115">
        <v>10</v>
      </c>
      <c r="G60" s="115">
        <v>10</v>
      </c>
      <c r="H60" s="116">
        <v>10</v>
      </c>
    </row>
    <row r="61" spans="2:8" ht="45.75" customHeight="1" x14ac:dyDescent="0.15">
      <c r="B61" s="114"/>
      <c r="C61" s="1223"/>
      <c r="D61" s="1224"/>
      <c r="E61" s="1225"/>
      <c r="F61" s="115"/>
      <c r="G61" s="115"/>
      <c r="H61" s="116"/>
    </row>
    <row r="62" spans="2:8" ht="45.75" customHeight="1" thickBot="1" x14ac:dyDescent="0.2">
      <c r="B62" s="117"/>
      <c r="C62" s="1226"/>
      <c r="D62" s="1227"/>
      <c r="E62" s="1228"/>
      <c r="F62" s="118"/>
      <c r="G62" s="118"/>
      <c r="H62" s="119"/>
    </row>
    <row r="63" spans="2:8" ht="52.5" customHeight="1" thickBot="1" x14ac:dyDescent="0.2">
      <c r="B63" s="120"/>
      <c r="C63" s="1229" t="s">
        <v>45</v>
      </c>
      <c r="D63" s="1229"/>
      <c r="E63" s="1230"/>
      <c r="F63" s="121">
        <v>1666</v>
      </c>
      <c r="G63" s="121">
        <v>1819</v>
      </c>
      <c r="H63" s="122">
        <v>1983</v>
      </c>
    </row>
    <row r="64" spans="2:8" ht="15" customHeight="1" x14ac:dyDescent="0.15"/>
    <row r="65" ht="0" hidden="1" customHeight="1" x14ac:dyDescent="0.15"/>
    <row r="66" ht="0" hidden="1" customHeight="1" x14ac:dyDescent="0.15"/>
  </sheetData>
  <sheetProtection algorithmName="SHA-512" hashValue="kZLfnhCv31rBGxbKYCjr2VfPttZW01UYcWl2KLPjcWUqduKN7Owo//ZY6JC844/YS6ZjbESut/W7ptSt1ekhgQ==" saltValue="uGBzYF8EdZFGKBnyabad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574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575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576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543</v>
      </c>
      <c r="BQ50" s="1271"/>
      <c r="BR50" s="1271"/>
      <c r="BS50" s="1271"/>
      <c r="BT50" s="1271"/>
      <c r="BU50" s="1271"/>
      <c r="BV50" s="1271"/>
      <c r="BW50" s="1271"/>
      <c r="BX50" s="1271" t="s">
        <v>544</v>
      </c>
      <c r="BY50" s="1271"/>
      <c r="BZ50" s="1271"/>
      <c r="CA50" s="1271"/>
      <c r="CB50" s="1271"/>
      <c r="CC50" s="1271"/>
      <c r="CD50" s="1271"/>
      <c r="CE50" s="1271"/>
      <c r="CF50" s="1271" t="s">
        <v>545</v>
      </c>
      <c r="CG50" s="1271"/>
      <c r="CH50" s="1271"/>
      <c r="CI50" s="1271"/>
      <c r="CJ50" s="1271"/>
      <c r="CK50" s="1271"/>
      <c r="CL50" s="1271"/>
      <c r="CM50" s="1271"/>
      <c r="CN50" s="1271" t="s">
        <v>546</v>
      </c>
      <c r="CO50" s="1271"/>
      <c r="CP50" s="1271"/>
      <c r="CQ50" s="1271"/>
      <c r="CR50" s="1271"/>
      <c r="CS50" s="1271"/>
      <c r="CT50" s="1271"/>
      <c r="CU50" s="1271"/>
      <c r="CV50" s="1271" t="s">
        <v>547</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577</v>
      </c>
      <c r="AO51" s="1275"/>
      <c r="AP51" s="1275"/>
      <c r="AQ51" s="1275"/>
      <c r="AR51" s="1275"/>
      <c r="AS51" s="1275"/>
      <c r="AT51" s="1275"/>
      <c r="AU51" s="1275"/>
      <c r="AV51" s="1275"/>
      <c r="AW51" s="1275"/>
      <c r="AX51" s="1275"/>
      <c r="AY51" s="1275"/>
      <c r="AZ51" s="1275"/>
      <c r="BA51" s="1275"/>
      <c r="BB51" s="1275" t="s">
        <v>578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580</v>
      </c>
      <c r="AO55" s="1271"/>
      <c r="AP55" s="1271"/>
      <c r="AQ55" s="1271"/>
      <c r="AR55" s="1271"/>
      <c r="AS55" s="1271"/>
      <c r="AT55" s="1271"/>
      <c r="AU55" s="1271"/>
      <c r="AV55" s="1271"/>
      <c r="AW55" s="1271"/>
      <c r="AX55" s="1271"/>
      <c r="AY55" s="1271"/>
      <c r="AZ55" s="1271"/>
      <c r="BA55" s="1271"/>
      <c r="BB55" s="1275" t="s">
        <v>578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582</v>
      </c>
    </row>
    <row r="64" spans="1:109" x14ac:dyDescent="0.15">
      <c r="B64" s="1246"/>
      <c r="G64" s="1253"/>
      <c r="I64" s="1287"/>
      <c r="J64" s="1287"/>
      <c r="K64" s="1287"/>
      <c r="L64" s="1287"/>
      <c r="M64" s="1287"/>
      <c r="N64" s="1288"/>
      <c r="AM64" s="1253"/>
      <c r="AN64" s="1253" t="s">
        <v>575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583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576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543</v>
      </c>
      <c r="BQ72" s="1271"/>
      <c r="BR72" s="1271"/>
      <c r="BS72" s="1271"/>
      <c r="BT72" s="1271"/>
      <c r="BU72" s="1271"/>
      <c r="BV72" s="1271"/>
      <c r="BW72" s="1271"/>
      <c r="BX72" s="1271" t="s">
        <v>544</v>
      </c>
      <c r="BY72" s="1271"/>
      <c r="BZ72" s="1271"/>
      <c r="CA72" s="1271"/>
      <c r="CB72" s="1271"/>
      <c r="CC72" s="1271"/>
      <c r="CD72" s="1271"/>
      <c r="CE72" s="1271"/>
      <c r="CF72" s="1271" t="s">
        <v>545</v>
      </c>
      <c r="CG72" s="1271"/>
      <c r="CH72" s="1271"/>
      <c r="CI72" s="1271"/>
      <c r="CJ72" s="1271"/>
      <c r="CK72" s="1271"/>
      <c r="CL72" s="1271"/>
      <c r="CM72" s="1271"/>
      <c r="CN72" s="1271" t="s">
        <v>546</v>
      </c>
      <c r="CO72" s="1271"/>
      <c r="CP72" s="1271"/>
      <c r="CQ72" s="1271"/>
      <c r="CR72" s="1271"/>
      <c r="CS72" s="1271"/>
      <c r="CT72" s="1271"/>
      <c r="CU72" s="1271"/>
      <c r="CV72" s="1271" t="s">
        <v>547</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577</v>
      </c>
      <c r="AO73" s="1275"/>
      <c r="AP73" s="1275"/>
      <c r="AQ73" s="1275"/>
      <c r="AR73" s="1275"/>
      <c r="AS73" s="1275"/>
      <c r="AT73" s="1275"/>
      <c r="AU73" s="1275"/>
      <c r="AV73" s="1275"/>
      <c r="AW73" s="1275"/>
      <c r="AX73" s="1275"/>
      <c r="AY73" s="1275"/>
      <c r="AZ73" s="1275"/>
      <c r="BA73" s="1275"/>
      <c r="BB73" s="1275" t="s">
        <v>578</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584</v>
      </c>
      <c r="BC75" s="1275"/>
      <c r="BD75" s="1275"/>
      <c r="BE75" s="1275"/>
      <c r="BF75" s="1275"/>
      <c r="BG75" s="1275"/>
      <c r="BH75" s="1275"/>
      <c r="BI75" s="1275"/>
      <c r="BJ75" s="1275"/>
      <c r="BK75" s="1275"/>
      <c r="BL75" s="1275"/>
      <c r="BM75" s="1275"/>
      <c r="BN75" s="1275"/>
      <c r="BO75" s="1275"/>
      <c r="BP75" s="1277">
        <v>0.4</v>
      </c>
      <c r="BQ75" s="1277"/>
      <c r="BR75" s="1277"/>
      <c r="BS75" s="1277"/>
      <c r="BT75" s="1277"/>
      <c r="BU75" s="1277"/>
      <c r="BV75" s="1277"/>
      <c r="BW75" s="1277"/>
      <c r="BX75" s="1277">
        <v>0</v>
      </c>
      <c r="BY75" s="1277"/>
      <c r="BZ75" s="1277"/>
      <c r="CA75" s="1277"/>
      <c r="CB75" s="1277"/>
      <c r="CC75" s="1277"/>
      <c r="CD75" s="1277"/>
      <c r="CE75" s="1277"/>
      <c r="CF75" s="1277">
        <v>-0.3</v>
      </c>
      <c r="CG75" s="1277"/>
      <c r="CH75" s="1277"/>
      <c r="CI75" s="1277"/>
      <c r="CJ75" s="1277"/>
      <c r="CK75" s="1277"/>
      <c r="CL75" s="1277"/>
      <c r="CM75" s="1277"/>
      <c r="CN75" s="1277">
        <v>-0.5</v>
      </c>
      <c r="CO75" s="1277"/>
      <c r="CP75" s="1277"/>
      <c r="CQ75" s="1277"/>
      <c r="CR75" s="1277"/>
      <c r="CS75" s="1277"/>
      <c r="CT75" s="1277"/>
      <c r="CU75" s="1277"/>
      <c r="CV75" s="1277">
        <v>-0.7</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585</v>
      </c>
      <c r="AO77" s="1271"/>
      <c r="AP77" s="1271"/>
      <c r="AQ77" s="1271"/>
      <c r="AR77" s="1271"/>
      <c r="AS77" s="1271"/>
      <c r="AT77" s="1271"/>
      <c r="AU77" s="1271"/>
      <c r="AV77" s="1271"/>
      <c r="AW77" s="1271"/>
      <c r="AX77" s="1271"/>
      <c r="AY77" s="1271"/>
      <c r="AZ77" s="1271"/>
      <c r="BA77" s="1271"/>
      <c r="BB77" s="1275" t="s">
        <v>578</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586</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q5HrUKLneqfWvafg4jEC5httNJoIQzV+27noOWFbtfbnaIkmt9sn24XF3RiMIkLnMiNc+MC313ITHRfirZkg==" saltValue="0Ah8fpI0lHiNFufdLPPx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lRycLveAb0QwWsfwSceQF0rEQlUV+VvGNDE3KKoGfgP3Ih4XQd31IDAMBseaSwnO8VbcDCrJa8aDUucP/5gw==" saltValue="JE8rss2vh00we/GmwFNM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6jZsR2TpM4dL2uAvoIvP6hg68vyE200iznoJB7ZTMk5/gK90B2jqKcnuiOjyIXPbzFiQIzs2o/9tSN5kLpbCQ==" saltValue="loW55fkbXF+6MLIOv3rx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8589</v>
      </c>
      <c r="E3" s="141"/>
      <c r="F3" s="142">
        <v>53270</v>
      </c>
      <c r="G3" s="143"/>
      <c r="H3" s="144"/>
    </row>
    <row r="4" spans="1:8" x14ac:dyDescent="0.15">
      <c r="A4" s="145"/>
      <c r="B4" s="146"/>
      <c r="C4" s="147"/>
      <c r="D4" s="148">
        <v>6701</v>
      </c>
      <c r="E4" s="149"/>
      <c r="F4" s="150">
        <v>24316</v>
      </c>
      <c r="G4" s="151"/>
      <c r="H4" s="152"/>
    </row>
    <row r="5" spans="1:8" x14ac:dyDescent="0.15">
      <c r="A5" s="133" t="s">
        <v>535</v>
      </c>
      <c r="B5" s="138"/>
      <c r="C5" s="139"/>
      <c r="D5" s="140">
        <v>16391</v>
      </c>
      <c r="E5" s="141"/>
      <c r="F5" s="142">
        <v>53292</v>
      </c>
      <c r="G5" s="143"/>
      <c r="H5" s="144"/>
    </row>
    <row r="6" spans="1:8" x14ac:dyDescent="0.15">
      <c r="A6" s="145"/>
      <c r="B6" s="146"/>
      <c r="C6" s="147"/>
      <c r="D6" s="148">
        <v>9338</v>
      </c>
      <c r="E6" s="149"/>
      <c r="F6" s="150">
        <v>28900</v>
      </c>
      <c r="G6" s="151"/>
      <c r="H6" s="152"/>
    </row>
    <row r="7" spans="1:8" x14ac:dyDescent="0.15">
      <c r="A7" s="133" t="s">
        <v>536</v>
      </c>
      <c r="B7" s="138"/>
      <c r="C7" s="139"/>
      <c r="D7" s="140">
        <v>12275</v>
      </c>
      <c r="E7" s="141"/>
      <c r="F7" s="142">
        <v>49919</v>
      </c>
      <c r="G7" s="143"/>
      <c r="H7" s="144"/>
    </row>
    <row r="8" spans="1:8" x14ac:dyDescent="0.15">
      <c r="A8" s="145"/>
      <c r="B8" s="146"/>
      <c r="C8" s="147"/>
      <c r="D8" s="148">
        <v>8257</v>
      </c>
      <c r="E8" s="149"/>
      <c r="F8" s="150">
        <v>26398</v>
      </c>
      <c r="G8" s="151"/>
      <c r="H8" s="152"/>
    </row>
    <row r="9" spans="1:8" x14ac:dyDescent="0.15">
      <c r="A9" s="133" t="s">
        <v>537</v>
      </c>
      <c r="B9" s="138"/>
      <c r="C9" s="139"/>
      <c r="D9" s="140">
        <v>14563</v>
      </c>
      <c r="E9" s="141"/>
      <c r="F9" s="142">
        <v>47738</v>
      </c>
      <c r="G9" s="143"/>
      <c r="H9" s="144"/>
    </row>
    <row r="10" spans="1:8" x14ac:dyDescent="0.15">
      <c r="A10" s="145"/>
      <c r="B10" s="146"/>
      <c r="C10" s="147"/>
      <c r="D10" s="148">
        <v>10422</v>
      </c>
      <c r="E10" s="149"/>
      <c r="F10" s="150">
        <v>24937</v>
      </c>
      <c r="G10" s="151"/>
      <c r="H10" s="152"/>
    </row>
    <row r="11" spans="1:8" x14ac:dyDescent="0.15">
      <c r="A11" s="133" t="s">
        <v>538</v>
      </c>
      <c r="B11" s="138"/>
      <c r="C11" s="139"/>
      <c r="D11" s="140">
        <v>15740</v>
      </c>
      <c r="E11" s="141"/>
      <c r="F11" s="142">
        <v>52191</v>
      </c>
      <c r="G11" s="143"/>
      <c r="H11" s="144"/>
    </row>
    <row r="12" spans="1:8" x14ac:dyDescent="0.15">
      <c r="A12" s="145"/>
      <c r="B12" s="146"/>
      <c r="C12" s="153"/>
      <c r="D12" s="148">
        <v>7922</v>
      </c>
      <c r="E12" s="149"/>
      <c r="F12" s="150">
        <v>24843</v>
      </c>
      <c r="G12" s="151"/>
      <c r="H12" s="152"/>
    </row>
    <row r="13" spans="1:8" x14ac:dyDescent="0.15">
      <c r="A13" s="133"/>
      <c r="B13" s="138"/>
      <c r="C13" s="154"/>
      <c r="D13" s="155">
        <v>13512</v>
      </c>
      <c r="E13" s="156"/>
      <c r="F13" s="157">
        <v>51282</v>
      </c>
      <c r="G13" s="158"/>
      <c r="H13" s="144"/>
    </row>
    <row r="14" spans="1:8" x14ac:dyDescent="0.15">
      <c r="A14" s="145"/>
      <c r="B14" s="146"/>
      <c r="C14" s="147"/>
      <c r="D14" s="148">
        <v>8528</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6.69</v>
      </c>
      <c r="C19" s="159">
        <f>ROUND(VALUE(SUBSTITUTE(実質収支比率等に係る経年分析!G$48,"▲","-")),2)</f>
        <v>7.87</v>
      </c>
      <c r="D19" s="159">
        <f>ROUND(VALUE(SUBSTITUTE(実質収支比率等に係る経年分析!H$48,"▲","-")),2)</f>
        <v>8.91</v>
      </c>
      <c r="E19" s="159">
        <f>ROUND(VALUE(SUBSTITUTE(実質収支比率等に係る経年分析!I$48,"▲","-")),2)</f>
        <v>9.0299999999999994</v>
      </c>
      <c r="F19" s="159">
        <f>ROUND(VALUE(SUBSTITUTE(実質収支比率等に係る経年分析!J$48,"▲","-")),2)</f>
        <v>8.0299999999999994</v>
      </c>
    </row>
    <row r="20" spans="1:11" x14ac:dyDescent="0.15">
      <c r="A20" s="159" t="s">
        <v>49</v>
      </c>
      <c r="B20" s="159">
        <f>ROUND(VALUE(SUBSTITUTE(実質収支比率等に係る経年分析!F$47,"▲","-")),2)</f>
        <v>12.91</v>
      </c>
      <c r="C20" s="159">
        <f>ROUND(VALUE(SUBSTITUTE(実質収支比率等に係る経年分析!G$47,"▲","-")),2)</f>
        <v>13.54</v>
      </c>
      <c r="D20" s="159">
        <f>ROUND(VALUE(SUBSTITUTE(実質収支比率等に係る経年分析!H$47,"▲","-")),2)</f>
        <v>13.03</v>
      </c>
      <c r="E20" s="159">
        <f>ROUND(VALUE(SUBSTITUTE(実質収支比率等に係る経年分析!I$47,"▲","-")),2)</f>
        <v>12.87</v>
      </c>
      <c r="F20" s="159">
        <f>ROUND(VALUE(SUBSTITUTE(実質収支比率等に係る経年分析!J$47,"▲","-")),2)</f>
        <v>13.23</v>
      </c>
    </row>
    <row r="21" spans="1:11" x14ac:dyDescent="0.15">
      <c r="A21" s="159" t="s">
        <v>50</v>
      </c>
      <c r="B21" s="159">
        <f>IF(ISNUMBER(VALUE(SUBSTITUTE(実質収支比率等に係る経年分析!F$49,"▲","-"))),ROUND(VALUE(SUBSTITUTE(実質収支比率等に係る経年分析!F$49,"▲","-")),2),NA())</f>
        <v>-1.1599999999999999</v>
      </c>
      <c r="C21" s="159">
        <f>IF(ISNUMBER(VALUE(SUBSTITUTE(実質収支比率等に係る経年分析!G$49,"▲","-"))),ROUND(VALUE(SUBSTITUTE(実質収支比率等に係る経年分析!G$49,"▲","-")),2),NA())</f>
        <v>1.73</v>
      </c>
      <c r="D21" s="159">
        <f>IF(ISNUMBER(VALUE(SUBSTITUTE(実質収支比率等に係る経年分析!H$49,"▲","-"))),ROUND(VALUE(SUBSTITUTE(実質収支比率等に係る経年分析!H$49,"▲","-")),2),NA())</f>
        <v>0.86</v>
      </c>
      <c r="E21" s="159">
        <f>IF(ISNUMBER(VALUE(SUBSTITUTE(実質収支比率等に係る経年分析!I$49,"▲","-"))),ROUND(VALUE(SUBSTITUTE(実質収支比率等に係る経年分析!I$49,"▲","-")),2),NA())</f>
        <v>-0.21</v>
      </c>
      <c r="F21" s="159">
        <f>IF(ISNUMBER(VALUE(SUBSTITUTE(実質収支比率等に係る経年分析!J$49,"▲","-"))),ROUND(VALUE(SUBSTITUTE(実質収支比率等に係る経年分析!J$49,"▲","-")),2),NA())</f>
        <v>-0.28999999999999998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0.86</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2.4500000000000002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8.0299999999999994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1222</v>
      </c>
      <c r="E42" s="161"/>
      <c r="F42" s="161"/>
      <c r="G42" s="161">
        <f>'実質公債費比率（分子）の構造'!L$52</f>
        <v>1273</v>
      </c>
      <c r="H42" s="161"/>
      <c r="I42" s="161"/>
      <c r="J42" s="161">
        <f>'実質公債費比率（分子）の構造'!M$52</f>
        <v>1203</v>
      </c>
      <c r="K42" s="161"/>
      <c r="L42" s="161"/>
      <c r="M42" s="161">
        <f>'実質公債費比率（分子）の構造'!N$52</f>
        <v>1220</v>
      </c>
      <c r="N42" s="161"/>
      <c r="O42" s="161"/>
      <c r="P42" s="161">
        <f>'実質公債費比率（分子）の構造'!O$52</f>
        <v>1264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9</v>
      </c>
      <c r="C44" s="161"/>
      <c r="D44" s="161"/>
      <c r="E44" s="161">
        <f>'実質公債費比率（分子）の構造'!L$50</f>
        <v>9</v>
      </c>
      <c r="F44" s="161"/>
      <c r="G44" s="161"/>
      <c r="H44" s="161">
        <f>'実質公債費比率（分子）の構造'!M$50</f>
        <v>15</v>
      </c>
      <c r="I44" s="161"/>
      <c r="J44" s="161"/>
      <c r="K44" s="161">
        <f>'実質公債費比率（分子）の構造'!N$50</f>
        <v>15</v>
      </c>
      <c r="L44" s="161"/>
      <c r="M44" s="161"/>
      <c r="N44" s="161">
        <f>'実質公債費比率（分子）の構造'!O$50</f>
        <v>16</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633</v>
      </c>
      <c r="C46" s="161"/>
      <c r="D46" s="161"/>
      <c r="E46" s="161">
        <f>'実質公債費比率（分子）の構造'!L$48</f>
        <v>640</v>
      </c>
      <c r="F46" s="161"/>
      <c r="G46" s="161"/>
      <c r="H46" s="161">
        <f>'実質公債費比率（分子）の構造'!M$48</f>
        <v>651</v>
      </c>
      <c r="I46" s="161"/>
      <c r="J46" s="161"/>
      <c r="K46" s="161">
        <f>'実質公債費比率（分子）の構造'!N$48</f>
        <v>656</v>
      </c>
      <c r="L46" s="161"/>
      <c r="M46" s="161"/>
      <c r="N46" s="161">
        <f>'実質公債費比率（分子）の構造'!O$48</f>
        <v>640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583</v>
      </c>
      <c r="C49" s="161"/>
      <c r="D49" s="161"/>
      <c r="E49" s="161">
        <f>'実質公債費比率（分子）の構造'!L$45</f>
        <v>569</v>
      </c>
      <c r="F49" s="161"/>
      <c r="G49" s="161"/>
      <c r="H49" s="161">
        <f>'実質公債費比率（分子）の構造'!M$45</f>
        <v>529</v>
      </c>
      <c r="I49" s="161"/>
      <c r="J49" s="161"/>
      <c r="K49" s="161">
        <f>'実質公債費比率（分子）の構造'!N$45</f>
        <v>506</v>
      </c>
      <c r="L49" s="161"/>
      <c r="M49" s="161"/>
      <c r="N49" s="161">
        <f>'実質公債費比率（分子）の構造'!O$45</f>
        <v>518</v>
      </c>
      <c r="O49" s="161"/>
      <c r="P49" s="161"/>
    </row>
    <row r="50" spans="1:16" x14ac:dyDescent="0.15">
      <c r="A50" s="161" t="s">
        <v>65</v>
      </c>
      <c r="B50" s="161" t="e">
        <f>NA()</f>
        <v>#N/A</v>
      </c>
      <c r="C50" s="161">
        <f>IF(ISNUMBER('実質公債費比率（分子）の構造'!K$53),'実質公債費比率（分子）の構造'!K$53,NA())</f>
        <v>3</v>
      </c>
      <c r="D50" s="161" t="e">
        <f>NA()</f>
        <v>#N/A</v>
      </c>
      <c r="E50" s="161" t="e">
        <f>NA()</f>
        <v>#N/A</v>
      </c>
      <c r="F50" s="161">
        <f>IF(ISNUMBER('実質公債費比率（分子）の構造'!L$53),'実質公債費比率（分子）の構造'!L$53,NA())</f>
        <v>-55</v>
      </c>
      <c r="G50" s="161" t="e">
        <f>NA()</f>
        <v>#N/A</v>
      </c>
      <c r="H50" s="161" t="e">
        <f>NA()</f>
        <v>#N/A</v>
      </c>
      <c r="I50" s="161">
        <f>IF(ISNUMBER('実質公債費比率（分子）の構造'!M$53),'実質公債費比率（分子）の構造'!M$53,NA())</f>
        <v>-8</v>
      </c>
      <c r="J50" s="161" t="e">
        <f>NA()</f>
        <v>#N/A</v>
      </c>
      <c r="K50" s="161" t="e">
        <f>NA()</f>
        <v>#N/A</v>
      </c>
      <c r="L50" s="161">
        <f>IF(ISNUMBER('実質公債費比率（分子）の構造'!N$53),'実質公債費比率（分子）の構造'!N$53,NA())</f>
        <v>-43</v>
      </c>
      <c r="M50" s="161" t="e">
        <f>NA()</f>
        <v>#N/A</v>
      </c>
      <c r="N50" s="161" t="e">
        <f>NA()</f>
        <v>#N/A</v>
      </c>
      <c r="O50" s="161">
        <f>IF(ISNUMBER('実質公債費比率（分子）の構造'!O$53),'実質公債費比率（分子）の構造'!O$53,NA())</f>
        <v>-90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10257</v>
      </c>
      <c r="E56" s="160"/>
      <c r="F56" s="160"/>
      <c r="G56" s="160">
        <f>'将来負担比率（分子）の構造'!J$52</f>
        <v>10352</v>
      </c>
      <c r="H56" s="160"/>
      <c r="I56" s="160"/>
      <c r="J56" s="160">
        <f>'将来負担比率（分子）の構造'!K$52</f>
        <v>10496</v>
      </c>
      <c r="K56" s="160"/>
      <c r="L56" s="160"/>
      <c r="M56" s="160">
        <f>'将来負担比率（分子）の構造'!L$52</f>
        <v>10448</v>
      </c>
      <c r="N56" s="160"/>
      <c r="O56" s="160"/>
      <c r="P56" s="160">
        <f>'将来負担比率（分子）の構造'!M$52</f>
        <v>10308</v>
      </c>
    </row>
    <row r="57" spans="1:16" x14ac:dyDescent="0.15">
      <c r="A57" s="160" t="s">
        <v>36</v>
      </c>
      <c r="B57" s="160"/>
      <c r="C57" s="160"/>
      <c r="D57" s="160">
        <f>'将来負担比率（分子）の構造'!I$51</f>
        <v>6779</v>
      </c>
      <c r="E57" s="160"/>
      <c r="F57" s="160"/>
      <c r="G57" s="160">
        <f>'将来負担比率（分子）の構造'!J$51</f>
        <v>6417</v>
      </c>
      <c r="H57" s="160"/>
      <c r="I57" s="160"/>
      <c r="J57" s="160">
        <f>'将来負担比率（分子）の構造'!K$51</f>
        <v>6136</v>
      </c>
      <c r="K57" s="160"/>
      <c r="L57" s="160"/>
      <c r="M57" s="160">
        <f>'将来負担比率（分子）の構造'!L$51</f>
        <v>5841</v>
      </c>
      <c r="N57" s="160"/>
      <c r="O57" s="160"/>
      <c r="P57" s="160">
        <f>'将来負担比率（分子）の構造'!M$51</f>
        <v>5581</v>
      </c>
    </row>
    <row r="58" spans="1:16" x14ac:dyDescent="0.15">
      <c r="A58" s="160" t="s">
        <v>35</v>
      </c>
      <c r="B58" s="160"/>
      <c r="C58" s="160"/>
      <c r="D58" s="160">
        <f>'将来負担比率（分子）の構造'!I$50</f>
        <v>1884</v>
      </c>
      <c r="E58" s="160"/>
      <c r="F58" s="160"/>
      <c r="G58" s="160">
        <f>'将来負担比率（分子）の構造'!J$50</f>
        <v>2142</v>
      </c>
      <c r="H58" s="160"/>
      <c r="I58" s="160"/>
      <c r="J58" s="160">
        <f>'将来負担比率（分子）の構造'!K$50</f>
        <v>2155</v>
      </c>
      <c r="K58" s="160"/>
      <c r="L58" s="160"/>
      <c r="M58" s="160">
        <f>'将来負担比率（分子）の構造'!L$50</f>
        <v>2308</v>
      </c>
      <c r="N58" s="160"/>
      <c r="O58" s="160"/>
      <c r="P58" s="160">
        <f>'将来負担比率（分子）の構造'!M$50</f>
        <v>2408</v>
      </c>
    </row>
    <row r="59" spans="1:16" x14ac:dyDescent="0.15">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2411</v>
      </c>
      <c r="C62" s="160"/>
      <c r="D62" s="160"/>
      <c r="E62" s="160">
        <f>'将来負担比率（分子）の構造'!J$45</f>
        <v>2255</v>
      </c>
      <c r="F62" s="160"/>
      <c r="G62" s="160"/>
      <c r="H62" s="160">
        <f>'将来負担比率（分子）の構造'!K$45</f>
        <v>2139</v>
      </c>
      <c r="I62" s="160"/>
      <c r="J62" s="160"/>
      <c r="K62" s="160">
        <f>'将来負担比率（分子）の構造'!L$45</f>
        <v>2064</v>
      </c>
      <c r="L62" s="160"/>
      <c r="M62" s="160"/>
      <c r="N62" s="160">
        <f>'将来負担比率（分子）の構造'!M$45</f>
        <v>1951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8527</v>
      </c>
      <c r="C64" s="160"/>
      <c r="D64" s="160"/>
      <c r="E64" s="160">
        <f>'将来負担比率（分子）の構造'!J$43</f>
        <v>8192</v>
      </c>
      <c r="F64" s="160"/>
      <c r="G64" s="160"/>
      <c r="H64" s="160">
        <f>'将来負担比率（分子）の構造'!K$43</f>
        <v>7919</v>
      </c>
      <c r="I64" s="160"/>
      <c r="J64" s="160"/>
      <c r="K64" s="160">
        <f>'将来負担比率（分子）の構造'!L$43</f>
        <v>7642</v>
      </c>
      <c r="L64" s="160"/>
      <c r="M64" s="160"/>
      <c r="N64" s="160">
        <f>'将来負担比率（分子）の構造'!M$43</f>
        <v>7334</v>
      </c>
      <c r="O64" s="160"/>
      <c r="P64" s="160"/>
    </row>
    <row r="65" spans="1:16" x14ac:dyDescent="0.15">
      <c r="A65" s="160" t="s">
        <v>26</v>
      </c>
      <c r="B65" s="160">
        <f>'将来負担比率（分子）の構造'!I$42</f>
        <v>147</v>
      </c>
      <c r="C65" s="160"/>
      <c r="D65" s="160"/>
      <c r="E65" s="160">
        <f>'将来負担比率（分子）の構造'!J$42</f>
        <v>139</v>
      </c>
      <c r="F65" s="160"/>
      <c r="G65" s="160"/>
      <c r="H65" s="160">
        <f>'将来負担比率（分子）の構造'!K$42</f>
        <v>188</v>
      </c>
      <c r="I65" s="160"/>
      <c r="J65" s="160"/>
      <c r="K65" s="160">
        <f>'将来負担比率（分子）の構造'!L$42</f>
        <v>173</v>
      </c>
      <c r="L65" s="160"/>
      <c r="M65" s="160"/>
      <c r="N65" s="160">
        <f>'将来負担比率（分子）の構造'!M$42</f>
        <v>159</v>
      </c>
      <c r="O65" s="160"/>
      <c r="P65" s="160"/>
    </row>
    <row r="66" spans="1:16" x14ac:dyDescent="0.15">
      <c r="A66" s="160" t="s">
        <v>25</v>
      </c>
      <c r="B66" s="160">
        <f>'将来負担比率（分子）の構造'!I$41</f>
        <v>5527</v>
      </c>
      <c r="C66" s="160"/>
      <c r="D66" s="160"/>
      <c r="E66" s="160">
        <f>'将来負担比率（分子）の構造'!J$41</f>
        <v>5701</v>
      </c>
      <c r="F66" s="160"/>
      <c r="G66" s="160"/>
      <c r="H66" s="160">
        <f>'将来負担比率（分子）の構造'!K$41</f>
        <v>5695</v>
      </c>
      <c r="I66" s="160"/>
      <c r="J66" s="160"/>
      <c r="K66" s="160">
        <f>'将来負担比率（分子）の構造'!L$41</f>
        <v>5726</v>
      </c>
      <c r="L66" s="160"/>
      <c r="M66" s="160"/>
      <c r="N66" s="160">
        <f>'将来負担比率（分子）の構造'!M$41</f>
        <v>5751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886</v>
      </c>
      <c r="C72" s="164">
        <f>基金残高に係る経年分析!G55</f>
        <v>869</v>
      </c>
      <c r="D72" s="164">
        <f>基金残高に係る経年分析!H55</f>
        <v>907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779</v>
      </c>
      <c r="C74" s="164">
        <f>基金残高に係る経年分析!G57</f>
        <v>950</v>
      </c>
      <c r="D74" s="164">
        <f>基金残高に係る経年分析!H57</f>
        <v>1076</v>
      </c>
    </row>
  </sheetData>
  <sheetProtection algorithmName="SHA-512" hashValue="pc7hrvsMFbEwRk8+cozjhe8ZyRFSYedbSoefP7988T8Lomkl1uVS/3d8vMX9DUdluCHESv2ey3aLQLSebyoNNA==" saltValue="a4dK0+4pIBrFq/oX2Bqv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5805011</v>
      </c>
      <c r="S5" s="669"/>
      <c r="T5" s="669"/>
      <c r="U5" s="669"/>
      <c r="V5" s="669"/>
      <c r="W5" s="669"/>
      <c r="X5" s="669"/>
      <c r="Y5" s="715"/>
      <c r="Z5" s="733">
        <v>55.7</v>
      </c>
      <c r="AA5" s="733"/>
      <c r="AB5" s="733"/>
      <c r="AC5" s="733"/>
      <c r="AD5" s="734">
        <v>5286371</v>
      </c>
      <c r="AE5" s="734"/>
      <c r="AF5" s="734"/>
      <c r="AG5" s="734"/>
      <c r="AH5" s="734"/>
      <c r="AI5" s="734"/>
      <c r="AJ5" s="734"/>
      <c r="AK5" s="734"/>
      <c r="AL5" s="716">
        <v>81.7</v>
      </c>
      <c r="AM5" s="685"/>
      <c r="AN5" s="685"/>
      <c r="AO5" s="717"/>
      <c r="AP5" s="702" t="s">
        <v>221</v>
      </c>
      <c r="AQ5" s="703"/>
      <c r="AR5" s="703"/>
      <c r="AS5" s="703"/>
      <c r="AT5" s="703"/>
      <c r="AU5" s="703"/>
      <c r="AV5" s="703"/>
      <c r="AW5" s="703"/>
      <c r="AX5" s="703"/>
      <c r="AY5" s="703"/>
      <c r="AZ5" s="703"/>
      <c r="BA5" s="703"/>
      <c r="BB5" s="703"/>
      <c r="BC5" s="703"/>
      <c r="BD5" s="703"/>
      <c r="BE5" s="703"/>
      <c r="BF5" s="704"/>
      <c r="BG5" s="603">
        <v>5286371</v>
      </c>
      <c r="BH5" s="606"/>
      <c r="BI5" s="606"/>
      <c r="BJ5" s="606"/>
      <c r="BK5" s="606"/>
      <c r="BL5" s="606"/>
      <c r="BM5" s="606"/>
      <c r="BN5" s="607"/>
      <c r="BO5" s="665">
        <v>91.1</v>
      </c>
      <c r="BP5" s="665"/>
      <c r="BQ5" s="665"/>
      <c r="BR5" s="665"/>
      <c r="BS5" s="666" t="s">
        <v>222</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214</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60047</v>
      </c>
      <c r="S6" s="606"/>
      <c r="T6" s="606"/>
      <c r="U6" s="606"/>
      <c r="V6" s="606"/>
      <c r="W6" s="606"/>
      <c r="X6" s="606"/>
      <c r="Y6" s="607"/>
      <c r="Z6" s="665">
        <v>0.6</v>
      </c>
      <c r="AA6" s="665"/>
      <c r="AB6" s="665"/>
      <c r="AC6" s="665"/>
      <c r="AD6" s="666">
        <v>60047</v>
      </c>
      <c r="AE6" s="666"/>
      <c r="AF6" s="666"/>
      <c r="AG6" s="666"/>
      <c r="AH6" s="666"/>
      <c r="AI6" s="666"/>
      <c r="AJ6" s="666"/>
      <c r="AK6" s="666"/>
      <c r="AL6" s="608">
        <v>0.9</v>
      </c>
      <c r="AM6" s="609"/>
      <c r="AN6" s="609"/>
      <c r="AO6" s="667"/>
      <c r="AP6" s="600" t="s">
        <v>227</v>
      </c>
      <c r="AQ6" s="601"/>
      <c r="AR6" s="601"/>
      <c r="AS6" s="601"/>
      <c r="AT6" s="601"/>
      <c r="AU6" s="601"/>
      <c r="AV6" s="601"/>
      <c r="AW6" s="601"/>
      <c r="AX6" s="601"/>
      <c r="AY6" s="601"/>
      <c r="AZ6" s="601"/>
      <c r="BA6" s="601"/>
      <c r="BB6" s="601"/>
      <c r="BC6" s="601"/>
      <c r="BD6" s="601"/>
      <c r="BE6" s="601"/>
      <c r="BF6" s="602"/>
      <c r="BG6" s="603">
        <v>5286371</v>
      </c>
      <c r="BH6" s="606"/>
      <c r="BI6" s="606"/>
      <c r="BJ6" s="606"/>
      <c r="BK6" s="606"/>
      <c r="BL6" s="606"/>
      <c r="BM6" s="606"/>
      <c r="BN6" s="607"/>
      <c r="BO6" s="665">
        <v>91.1</v>
      </c>
      <c r="BP6" s="665"/>
      <c r="BQ6" s="665"/>
      <c r="BR6" s="665"/>
      <c r="BS6" s="666" t="s">
        <v>140</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162022</v>
      </c>
      <c r="CS6" s="606"/>
      <c r="CT6" s="606"/>
      <c r="CU6" s="606"/>
      <c r="CV6" s="606"/>
      <c r="CW6" s="606"/>
      <c r="CX6" s="606"/>
      <c r="CY6" s="607"/>
      <c r="CZ6" s="716">
        <v>1.6</v>
      </c>
      <c r="DA6" s="685"/>
      <c r="DB6" s="685"/>
      <c r="DC6" s="719"/>
      <c r="DD6" s="611" t="s">
        <v>123</v>
      </c>
      <c r="DE6" s="606"/>
      <c r="DF6" s="606"/>
      <c r="DG6" s="606"/>
      <c r="DH6" s="606"/>
      <c r="DI6" s="606"/>
      <c r="DJ6" s="606"/>
      <c r="DK6" s="606"/>
      <c r="DL6" s="606"/>
      <c r="DM6" s="606"/>
      <c r="DN6" s="606"/>
      <c r="DO6" s="606"/>
      <c r="DP6" s="607"/>
      <c r="DQ6" s="611">
        <v>162007</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8305</v>
      </c>
      <c r="S7" s="606"/>
      <c r="T7" s="606"/>
      <c r="U7" s="606"/>
      <c r="V7" s="606"/>
      <c r="W7" s="606"/>
      <c r="X7" s="606"/>
      <c r="Y7" s="607"/>
      <c r="Z7" s="665">
        <v>0.1</v>
      </c>
      <c r="AA7" s="665"/>
      <c r="AB7" s="665"/>
      <c r="AC7" s="665"/>
      <c r="AD7" s="666">
        <v>8305</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2872738</v>
      </c>
      <c r="BH7" s="606"/>
      <c r="BI7" s="606"/>
      <c r="BJ7" s="606"/>
      <c r="BK7" s="606"/>
      <c r="BL7" s="606"/>
      <c r="BM7" s="606"/>
      <c r="BN7" s="607"/>
      <c r="BO7" s="665">
        <v>49.5</v>
      </c>
      <c r="BP7" s="665"/>
      <c r="BQ7" s="665"/>
      <c r="BR7" s="665"/>
      <c r="BS7" s="666" t="s">
        <v>222</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1469146</v>
      </c>
      <c r="CS7" s="606"/>
      <c r="CT7" s="606"/>
      <c r="CU7" s="606"/>
      <c r="CV7" s="606"/>
      <c r="CW7" s="606"/>
      <c r="CX7" s="606"/>
      <c r="CY7" s="607"/>
      <c r="CZ7" s="665">
        <v>14.9</v>
      </c>
      <c r="DA7" s="665"/>
      <c r="DB7" s="665"/>
      <c r="DC7" s="665"/>
      <c r="DD7" s="611" t="s">
        <v>123</v>
      </c>
      <c r="DE7" s="606"/>
      <c r="DF7" s="606"/>
      <c r="DG7" s="606"/>
      <c r="DH7" s="606"/>
      <c r="DI7" s="606"/>
      <c r="DJ7" s="606"/>
      <c r="DK7" s="606"/>
      <c r="DL7" s="606"/>
      <c r="DM7" s="606"/>
      <c r="DN7" s="606"/>
      <c r="DO7" s="606"/>
      <c r="DP7" s="607"/>
      <c r="DQ7" s="611">
        <v>1356930</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39032</v>
      </c>
      <c r="S8" s="606"/>
      <c r="T8" s="606"/>
      <c r="U8" s="606"/>
      <c r="V8" s="606"/>
      <c r="W8" s="606"/>
      <c r="X8" s="606"/>
      <c r="Y8" s="607"/>
      <c r="Z8" s="665">
        <v>0.4</v>
      </c>
      <c r="AA8" s="665"/>
      <c r="AB8" s="665"/>
      <c r="AC8" s="665"/>
      <c r="AD8" s="666">
        <v>39032</v>
      </c>
      <c r="AE8" s="666"/>
      <c r="AF8" s="666"/>
      <c r="AG8" s="666"/>
      <c r="AH8" s="666"/>
      <c r="AI8" s="666"/>
      <c r="AJ8" s="666"/>
      <c r="AK8" s="666"/>
      <c r="AL8" s="608">
        <v>0.6</v>
      </c>
      <c r="AM8" s="609"/>
      <c r="AN8" s="609"/>
      <c r="AO8" s="667"/>
      <c r="AP8" s="600" t="s">
        <v>233</v>
      </c>
      <c r="AQ8" s="601"/>
      <c r="AR8" s="601"/>
      <c r="AS8" s="601"/>
      <c r="AT8" s="601"/>
      <c r="AU8" s="601"/>
      <c r="AV8" s="601"/>
      <c r="AW8" s="601"/>
      <c r="AX8" s="601"/>
      <c r="AY8" s="601"/>
      <c r="AZ8" s="601"/>
      <c r="BA8" s="601"/>
      <c r="BB8" s="601"/>
      <c r="BC8" s="601"/>
      <c r="BD8" s="601"/>
      <c r="BE8" s="601"/>
      <c r="BF8" s="602"/>
      <c r="BG8" s="603">
        <v>55891</v>
      </c>
      <c r="BH8" s="606"/>
      <c r="BI8" s="606"/>
      <c r="BJ8" s="606"/>
      <c r="BK8" s="606"/>
      <c r="BL8" s="606"/>
      <c r="BM8" s="606"/>
      <c r="BN8" s="607"/>
      <c r="BO8" s="665">
        <v>1</v>
      </c>
      <c r="BP8" s="665"/>
      <c r="BQ8" s="665"/>
      <c r="BR8" s="665"/>
      <c r="BS8" s="611" t="s">
        <v>123</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3243171</v>
      </c>
      <c r="CS8" s="606"/>
      <c r="CT8" s="606"/>
      <c r="CU8" s="606"/>
      <c r="CV8" s="606"/>
      <c r="CW8" s="606"/>
      <c r="CX8" s="606"/>
      <c r="CY8" s="607"/>
      <c r="CZ8" s="665">
        <v>32.9</v>
      </c>
      <c r="DA8" s="665"/>
      <c r="DB8" s="665"/>
      <c r="DC8" s="665"/>
      <c r="DD8" s="611">
        <v>35215</v>
      </c>
      <c r="DE8" s="606"/>
      <c r="DF8" s="606"/>
      <c r="DG8" s="606"/>
      <c r="DH8" s="606"/>
      <c r="DI8" s="606"/>
      <c r="DJ8" s="606"/>
      <c r="DK8" s="606"/>
      <c r="DL8" s="606"/>
      <c r="DM8" s="606"/>
      <c r="DN8" s="606"/>
      <c r="DO8" s="606"/>
      <c r="DP8" s="607"/>
      <c r="DQ8" s="611">
        <v>1895093</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41988</v>
      </c>
      <c r="S9" s="606"/>
      <c r="T9" s="606"/>
      <c r="U9" s="606"/>
      <c r="V9" s="606"/>
      <c r="W9" s="606"/>
      <c r="X9" s="606"/>
      <c r="Y9" s="607"/>
      <c r="Z9" s="665">
        <v>0.4</v>
      </c>
      <c r="AA9" s="665"/>
      <c r="AB9" s="665"/>
      <c r="AC9" s="665"/>
      <c r="AD9" s="666">
        <v>41988</v>
      </c>
      <c r="AE9" s="666"/>
      <c r="AF9" s="666"/>
      <c r="AG9" s="666"/>
      <c r="AH9" s="666"/>
      <c r="AI9" s="666"/>
      <c r="AJ9" s="666"/>
      <c r="AK9" s="666"/>
      <c r="AL9" s="608">
        <v>0.6</v>
      </c>
      <c r="AM9" s="609"/>
      <c r="AN9" s="609"/>
      <c r="AO9" s="667"/>
      <c r="AP9" s="600" t="s">
        <v>236</v>
      </c>
      <c r="AQ9" s="601"/>
      <c r="AR9" s="601"/>
      <c r="AS9" s="601"/>
      <c r="AT9" s="601"/>
      <c r="AU9" s="601"/>
      <c r="AV9" s="601"/>
      <c r="AW9" s="601"/>
      <c r="AX9" s="601"/>
      <c r="AY9" s="601"/>
      <c r="AZ9" s="601"/>
      <c r="BA9" s="601"/>
      <c r="BB9" s="601"/>
      <c r="BC9" s="601"/>
      <c r="BD9" s="601"/>
      <c r="BE9" s="601"/>
      <c r="BF9" s="602"/>
      <c r="BG9" s="603">
        <v>2683873</v>
      </c>
      <c r="BH9" s="606"/>
      <c r="BI9" s="606"/>
      <c r="BJ9" s="606"/>
      <c r="BK9" s="606"/>
      <c r="BL9" s="606"/>
      <c r="BM9" s="606"/>
      <c r="BN9" s="607"/>
      <c r="BO9" s="665">
        <v>46.2</v>
      </c>
      <c r="BP9" s="665"/>
      <c r="BQ9" s="665"/>
      <c r="BR9" s="665"/>
      <c r="BS9" s="611" t="s">
        <v>123</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1152747</v>
      </c>
      <c r="CS9" s="606"/>
      <c r="CT9" s="606"/>
      <c r="CU9" s="606"/>
      <c r="CV9" s="606"/>
      <c r="CW9" s="606"/>
      <c r="CX9" s="606"/>
      <c r="CY9" s="607"/>
      <c r="CZ9" s="665">
        <v>11.7</v>
      </c>
      <c r="DA9" s="665"/>
      <c r="DB9" s="665"/>
      <c r="DC9" s="665"/>
      <c r="DD9" s="611">
        <v>81124</v>
      </c>
      <c r="DE9" s="606"/>
      <c r="DF9" s="606"/>
      <c r="DG9" s="606"/>
      <c r="DH9" s="606"/>
      <c r="DI9" s="606"/>
      <c r="DJ9" s="606"/>
      <c r="DK9" s="606"/>
      <c r="DL9" s="606"/>
      <c r="DM9" s="606"/>
      <c r="DN9" s="606"/>
      <c r="DO9" s="606"/>
      <c r="DP9" s="607"/>
      <c r="DQ9" s="611">
        <v>1000652</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140</v>
      </c>
      <c r="S10" s="606"/>
      <c r="T10" s="606"/>
      <c r="U10" s="606"/>
      <c r="V10" s="606"/>
      <c r="W10" s="606"/>
      <c r="X10" s="606"/>
      <c r="Y10" s="607"/>
      <c r="Z10" s="665" t="s">
        <v>123</v>
      </c>
      <c r="AA10" s="665"/>
      <c r="AB10" s="665"/>
      <c r="AC10" s="665"/>
      <c r="AD10" s="666" t="s">
        <v>222</v>
      </c>
      <c r="AE10" s="666"/>
      <c r="AF10" s="666"/>
      <c r="AG10" s="666"/>
      <c r="AH10" s="666"/>
      <c r="AI10" s="666"/>
      <c r="AJ10" s="666"/>
      <c r="AK10" s="666"/>
      <c r="AL10" s="608" t="s">
        <v>222</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74657</v>
      </c>
      <c r="BH10" s="606"/>
      <c r="BI10" s="606"/>
      <c r="BJ10" s="606"/>
      <c r="BK10" s="606"/>
      <c r="BL10" s="606"/>
      <c r="BM10" s="606"/>
      <c r="BN10" s="607"/>
      <c r="BO10" s="665">
        <v>1.3</v>
      </c>
      <c r="BP10" s="665"/>
      <c r="BQ10" s="665"/>
      <c r="BR10" s="665"/>
      <c r="BS10" s="611" t="s">
        <v>140</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5905</v>
      </c>
      <c r="CS10" s="606"/>
      <c r="CT10" s="606"/>
      <c r="CU10" s="606"/>
      <c r="CV10" s="606"/>
      <c r="CW10" s="606"/>
      <c r="CX10" s="606"/>
      <c r="CY10" s="607"/>
      <c r="CZ10" s="665">
        <v>0.1</v>
      </c>
      <c r="DA10" s="665"/>
      <c r="DB10" s="665"/>
      <c r="DC10" s="665"/>
      <c r="DD10" s="611" t="s">
        <v>140</v>
      </c>
      <c r="DE10" s="606"/>
      <c r="DF10" s="606"/>
      <c r="DG10" s="606"/>
      <c r="DH10" s="606"/>
      <c r="DI10" s="606"/>
      <c r="DJ10" s="606"/>
      <c r="DK10" s="606"/>
      <c r="DL10" s="606"/>
      <c r="DM10" s="606"/>
      <c r="DN10" s="606"/>
      <c r="DO10" s="606"/>
      <c r="DP10" s="607"/>
      <c r="DQ10" s="611">
        <v>905</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222</v>
      </c>
      <c r="S11" s="606"/>
      <c r="T11" s="606"/>
      <c r="U11" s="606"/>
      <c r="V11" s="606"/>
      <c r="W11" s="606"/>
      <c r="X11" s="606"/>
      <c r="Y11" s="607"/>
      <c r="Z11" s="665" t="s">
        <v>123</v>
      </c>
      <c r="AA11" s="665"/>
      <c r="AB11" s="665"/>
      <c r="AC11" s="665"/>
      <c r="AD11" s="666" t="s">
        <v>222</v>
      </c>
      <c r="AE11" s="666"/>
      <c r="AF11" s="666"/>
      <c r="AG11" s="666"/>
      <c r="AH11" s="666"/>
      <c r="AI11" s="666"/>
      <c r="AJ11" s="666"/>
      <c r="AK11" s="666"/>
      <c r="AL11" s="608" t="s">
        <v>123</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58317</v>
      </c>
      <c r="BH11" s="606"/>
      <c r="BI11" s="606"/>
      <c r="BJ11" s="606"/>
      <c r="BK11" s="606"/>
      <c r="BL11" s="606"/>
      <c r="BM11" s="606"/>
      <c r="BN11" s="607"/>
      <c r="BO11" s="665">
        <v>1</v>
      </c>
      <c r="BP11" s="665"/>
      <c r="BQ11" s="665"/>
      <c r="BR11" s="665"/>
      <c r="BS11" s="611" t="s">
        <v>140</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45173</v>
      </c>
      <c r="CS11" s="606"/>
      <c r="CT11" s="606"/>
      <c r="CU11" s="606"/>
      <c r="CV11" s="606"/>
      <c r="CW11" s="606"/>
      <c r="CX11" s="606"/>
      <c r="CY11" s="607"/>
      <c r="CZ11" s="665">
        <v>0.5</v>
      </c>
      <c r="DA11" s="665"/>
      <c r="DB11" s="665"/>
      <c r="DC11" s="665"/>
      <c r="DD11" s="611">
        <v>2138</v>
      </c>
      <c r="DE11" s="606"/>
      <c r="DF11" s="606"/>
      <c r="DG11" s="606"/>
      <c r="DH11" s="606"/>
      <c r="DI11" s="606"/>
      <c r="DJ11" s="606"/>
      <c r="DK11" s="606"/>
      <c r="DL11" s="606"/>
      <c r="DM11" s="606"/>
      <c r="DN11" s="606"/>
      <c r="DO11" s="606"/>
      <c r="DP11" s="607"/>
      <c r="DQ11" s="611">
        <v>38646</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468047</v>
      </c>
      <c r="S12" s="606"/>
      <c r="T12" s="606"/>
      <c r="U12" s="606"/>
      <c r="V12" s="606"/>
      <c r="W12" s="606"/>
      <c r="X12" s="606"/>
      <c r="Y12" s="607"/>
      <c r="Z12" s="665">
        <v>4.5</v>
      </c>
      <c r="AA12" s="665"/>
      <c r="AB12" s="665"/>
      <c r="AC12" s="665"/>
      <c r="AD12" s="666">
        <v>468047</v>
      </c>
      <c r="AE12" s="666"/>
      <c r="AF12" s="666"/>
      <c r="AG12" s="666"/>
      <c r="AH12" s="666"/>
      <c r="AI12" s="666"/>
      <c r="AJ12" s="666"/>
      <c r="AK12" s="666"/>
      <c r="AL12" s="608">
        <v>7.2</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2247751</v>
      </c>
      <c r="BH12" s="606"/>
      <c r="BI12" s="606"/>
      <c r="BJ12" s="606"/>
      <c r="BK12" s="606"/>
      <c r="BL12" s="606"/>
      <c r="BM12" s="606"/>
      <c r="BN12" s="607"/>
      <c r="BO12" s="665">
        <v>38.700000000000003</v>
      </c>
      <c r="BP12" s="665"/>
      <c r="BQ12" s="665"/>
      <c r="BR12" s="665"/>
      <c r="BS12" s="611" t="s">
        <v>222</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77381</v>
      </c>
      <c r="CS12" s="606"/>
      <c r="CT12" s="606"/>
      <c r="CU12" s="606"/>
      <c r="CV12" s="606"/>
      <c r="CW12" s="606"/>
      <c r="CX12" s="606"/>
      <c r="CY12" s="607"/>
      <c r="CZ12" s="665">
        <v>0.8</v>
      </c>
      <c r="DA12" s="665"/>
      <c r="DB12" s="665"/>
      <c r="DC12" s="665"/>
      <c r="DD12" s="611" t="s">
        <v>123</v>
      </c>
      <c r="DE12" s="606"/>
      <c r="DF12" s="606"/>
      <c r="DG12" s="606"/>
      <c r="DH12" s="606"/>
      <c r="DI12" s="606"/>
      <c r="DJ12" s="606"/>
      <c r="DK12" s="606"/>
      <c r="DL12" s="606"/>
      <c r="DM12" s="606"/>
      <c r="DN12" s="606"/>
      <c r="DO12" s="606"/>
      <c r="DP12" s="607"/>
      <c r="DQ12" s="611">
        <v>59243</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v>15844</v>
      </c>
      <c r="S13" s="606"/>
      <c r="T13" s="606"/>
      <c r="U13" s="606"/>
      <c r="V13" s="606"/>
      <c r="W13" s="606"/>
      <c r="X13" s="606"/>
      <c r="Y13" s="607"/>
      <c r="Z13" s="665">
        <v>0.2</v>
      </c>
      <c r="AA13" s="665"/>
      <c r="AB13" s="665"/>
      <c r="AC13" s="665"/>
      <c r="AD13" s="666">
        <v>15844</v>
      </c>
      <c r="AE13" s="666"/>
      <c r="AF13" s="666"/>
      <c r="AG13" s="666"/>
      <c r="AH13" s="666"/>
      <c r="AI13" s="666"/>
      <c r="AJ13" s="666"/>
      <c r="AK13" s="666"/>
      <c r="AL13" s="608">
        <v>0.2</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2238132</v>
      </c>
      <c r="BH13" s="606"/>
      <c r="BI13" s="606"/>
      <c r="BJ13" s="606"/>
      <c r="BK13" s="606"/>
      <c r="BL13" s="606"/>
      <c r="BM13" s="606"/>
      <c r="BN13" s="607"/>
      <c r="BO13" s="665">
        <v>38.6</v>
      </c>
      <c r="BP13" s="665"/>
      <c r="BQ13" s="665"/>
      <c r="BR13" s="665"/>
      <c r="BS13" s="611" t="s">
        <v>123</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1598880</v>
      </c>
      <c r="CS13" s="606"/>
      <c r="CT13" s="606"/>
      <c r="CU13" s="606"/>
      <c r="CV13" s="606"/>
      <c r="CW13" s="606"/>
      <c r="CX13" s="606"/>
      <c r="CY13" s="607"/>
      <c r="CZ13" s="665">
        <v>16.2</v>
      </c>
      <c r="DA13" s="665"/>
      <c r="DB13" s="665"/>
      <c r="DC13" s="665"/>
      <c r="DD13" s="611">
        <v>171830</v>
      </c>
      <c r="DE13" s="606"/>
      <c r="DF13" s="606"/>
      <c r="DG13" s="606"/>
      <c r="DH13" s="606"/>
      <c r="DI13" s="606"/>
      <c r="DJ13" s="606"/>
      <c r="DK13" s="606"/>
      <c r="DL13" s="606"/>
      <c r="DM13" s="606"/>
      <c r="DN13" s="606"/>
      <c r="DO13" s="606"/>
      <c r="DP13" s="607"/>
      <c r="DQ13" s="611">
        <v>1420344</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140</v>
      </c>
      <c r="AA14" s="665"/>
      <c r="AB14" s="665"/>
      <c r="AC14" s="665"/>
      <c r="AD14" s="666" t="s">
        <v>123</v>
      </c>
      <c r="AE14" s="666"/>
      <c r="AF14" s="666"/>
      <c r="AG14" s="666"/>
      <c r="AH14" s="666"/>
      <c r="AI14" s="666"/>
      <c r="AJ14" s="666"/>
      <c r="AK14" s="666"/>
      <c r="AL14" s="608" t="s">
        <v>123</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44006</v>
      </c>
      <c r="BH14" s="606"/>
      <c r="BI14" s="606"/>
      <c r="BJ14" s="606"/>
      <c r="BK14" s="606"/>
      <c r="BL14" s="606"/>
      <c r="BM14" s="606"/>
      <c r="BN14" s="607"/>
      <c r="BO14" s="665">
        <v>0.8</v>
      </c>
      <c r="BP14" s="665"/>
      <c r="BQ14" s="665"/>
      <c r="BR14" s="665"/>
      <c r="BS14" s="611" t="s">
        <v>123</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550161</v>
      </c>
      <c r="CS14" s="606"/>
      <c r="CT14" s="606"/>
      <c r="CU14" s="606"/>
      <c r="CV14" s="606"/>
      <c r="CW14" s="606"/>
      <c r="CX14" s="606"/>
      <c r="CY14" s="607"/>
      <c r="CZ14" s="665">
        <v>5.6</v>
      </c>
      <c r="DA14" s="665"/>
      <c r="DB14" s="665"/>
      <c r="DC14" s="665"/>
      <c r="DD14" s="611">
        <v>31296</v>
      </c>
      <c r="DE14" s="606"/>
      <c r="DF14" s="606"/>
      <c r="DG14" s="606"/>
      <c r="DH14" s="606"/>
      <c r="DI14" s="606"/>
      <c r="DJ14" s="606"/>
      <c r="DK14" s="606"/>
      <c r="DL14" s="606"/>
      <c r="DM14" s="606"/>
      <c r="DN14" s="606"/>
      <c r="DO14" s="606"/>
      <c r="DP14" s="607"/>
      <c r="DQ14" s="611">
        <v>521454</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32437</v>
      </c>
      <c r="S15" s="606"/>
      <c r="T15" s="606"/>
      <c r="U15" s="606"/>
      <c r="V15" s="606"/>
      <c r="W15" s="606"/>
      <c r="X15" s="606"/>
      <c r="Y15" s="607"/>
      <c r="Z15" s="665">
        <v>0.3</v>
      </c>
      <c r="AA15" s="665"/>
      <c r="AB15" s="665"/>
      <c r="AC15" s="665"/>
      <c r="AD15" s="666">
        <v>32437</v>
      </c>
      <c r="AE15" s="666"/>
      <c r="AF15" s="666"/>
      <c r="AG15" s="666"/>
      <c r="AH15" s="666"/>
      <c r="AI15" s="666"/>
      <c r="AJ15" s="666"/>
      <c r="AK15" s="666"/>
      <c r="AL15" s="608">
        <v>0.5</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121876</v>
      </c>
      <c r="BH15" s="606"/>
      <c r="BI15" s="606"/>
      <c r="BJ15" s="606"/>
      <c r="BK15" s="606"/>
      <c r="BL15" s="606"/>
      <c r="BM15" s="606"/>
      <c r="BN15" s="607"/>
      <c r="BO15" s="665">
        <v>2.1</v>
      </c>
      <c r="BP15" s="665"/>
      <c r="BQ15" s="665"/>
      <c r="BR15" s="665"/>
      <c r="BS15" s="611" t="s">
        <v>222</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1022495</v>
      </c>
      <c r="CS15" s="606"/>
      <c r="CT15" s="606"/>
      <c r="CU15" s="606"/>
      <c r="CV15" s="606"/>
      <c r="CW15" s="606"/>
      <c r="CX15" s="606"/>
      <c r="CY15" s="607"/>
      <c r="CZ15" s="665">
        <v>10.4</v>
      </c>
      <c r="DA15" s="665"/>
      <c r="DB15" s="665"/>
      <c r="DC15" s="665"/>
      <c r="DD15" s="611">
        <v>202544</v>
      </c>
      <c r="DE15" s="606"/>
      <c r="DF15" s="606"/>
      <c r="DG15" s="606"/>
      <c r="DH15" s="606"/>
      <c r="DI15" s="606"/>
      <c r="DJ15" s="606"/>
      <c r="DK15" s="606"/>
      <c r="DL15" s="606"/>
      <c r="DM15" s="606"/>
      <c r="DN15" s="606"/>
      <c r="DO15" s="606"/>
      <c r="DP15" s="607"/>
      <c r="DQ15" s="611">
        <v>812410</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222</v>
      </c>
      <c r="AE16" s="666"/>
      <c r="AF16" s="666"/>
      <c r="AG16" s="666"/>
      <c r="AH16" s="666"/>
      <c r="AI16" s="666"/>
      <c r="AJ16" s="666"/>
      <c r="AK16" s="666"/>
      <c r="AL16" s="608" t="s">
        <v>140</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140</v>
      </c>
      <c r="BH16" s="606"/>
      <c r="BI16" s="606"/>
      <c r="BJ16" s="606"/>
      <c r="BK16" s="606"/>
      <c r="BL16" s="606"/>
      <c r="BM16" s="606"/>
      <c r="BN16" s="607"/>
      <c r="BO16" s="665" t="s">
        <v>222</v>
      </c>
      <c r="BP16" s="665"/>
      <c r="BQ16" s="665"/>
      <c r="BR16" s="665"/>
      <c r="BS16" s="611" t="s">
        <v>222</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4187</v>
      </c>
      <c r="CS16" s="606"/>
      <c r="CT16" s="606"/>
      <c r="CU16" s="606"/>
      <c r="CV16" s="606"/>
      <c r="CW16" s="606"/>
      <c r="CX16" s="606"/>
      <c r="CY16" s="607"/>
      <c r="CZ16" s="665">
        <v>0</v>
      </c>
      <c r="DA16" s="665"/>
      <c r="DB16" s="665"/>
      <c r="DC16" s="665"/>
      <c r="DD16" s="611" t="s">
        <v>123</v>
      </c>
      <c r="DE16" s="606"/>
      <c r="DF16" s="606"/>
      <c r="DG16" s="606"/>
      <c r="DH16" s="606"/>
      <c r="DI16" s="606"/>
      <c r="DJ16" s="606"/>
      <c r="DK16" s="606"/>
      <c r="DL16" s="606"/>
      <c r="DM16" s="606"/>
      <c r="DN16" s="606"/>
      <c r="DO16" s="606"/>
      <c r="DP16" s="607"/>
      <c r="DQ16" s="611">
        <v>4187</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22977</v>
      </c>
      <c r="S17" s="606"/>
      <c r="T17" s="606"/>
      <c r="U17" s="606"/>
      <c r="V17" s="606"/>
      <c r="W17" s="606"/>
      <c r="X17" s="606"/>
      <c r="Y17" s="607"/>
      <c r="Z17" s="665">
        <v>0.2</v>
      </c>
      <c r="AA17" s="665"/>
      <c r="AB17" s="665"/>
      <c r="AC17" s="665"/>
      <c r="AD17" s="666">
        <v>22977</v>
      </c>
      <c r="AE17" s="666"/>
      <c r="AF17" s="666"/>
      <c r="AG17" s="666"/>
      <c r="AH17" s="666"/>
      <c r="AI17" s="666"/>
      <c r="AJ17" s="666"/>
      <c r="AK17" s="666"/>
      <c r="AL17" s="608">
        <v>0.4</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123</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518402</v>
      </c>
      <c r="CS17" s="606"/>
      <c r="CT17" s="606"/>
      <c r="CU17" s="606"/>
      <c r="CV17" s="606"/>
      <c r="CW17" s="606"/>
      <c r="CX17" s="606"/>
      <c r="CY17" s="607"/>
      <c r="CZ17" s="665">
        <v>5.3</v>
      </c>
      <c r="DA17" s="665"/>
      <c r="DB17" s="665"/>
      <c r="DC17" s="665"/>
      <c r="DD17" s="611" t="s">
        <v>222</v>
      </c>
      <c r="DE17" s="606"/>
      <c r="DF17" s="606"/>
      <c r="DG17" s="606"/>
      <c r="DH17" s="606"/>
      <c r="DI17" s="606"/>
      <c r="DJ17" s="606"/>
      <c r="DK17" s="606"/>
      <c r="DL17" s="606"/>
      <c r="DM17" s="606"/>
      <c r="DN17" s="606"/>
      <c r="DO17" s="606"/>
      <c r="DP17" s="607"/>
      <c r="DQ17" s="611">
        <v>515997</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486615</v>
      </c>
      <c r="S18" s="606"/>
      <c r="T18" s="606"/>
      <c r="U18" s="606"/>
      <c r="V18" s="606"/>
      <c r="W18" s="606"/>
      <c r="X18" s="606"/>
      <c r="Y18" s="607"/>
      <c r="Z18" s="665">
        <v>4.7</v>
      </c>
      <c r="AA18" s="665"/>
      <c r="AB18" s="665"/>
      <c r="AC18" s="665"/>
      <c r="AD18" s="666">
        <v>454299</v>
      </c>
      <c r="AE18" s="666"/>
      <c r="AF18" s="666"/>
      <c r="AG18" s="666"/>
      <c r="AH18" s="666"/>
      <c r="AI18" s="666"/>
      <c r="AJ18" s="666"/>
      <c r="AK18" s="666"/>
      <c r="AL18" s="608">
        <v>7</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222</v>
      </c>
      <c r="BH18" s="606"/>
      <c r="BI18" s="606"/>
      <c r="BJ18" s="606"/>
      <c r="BK18" s="606"/>
      <c r="BL18" s="606"/>
      <c r="BM18" s="606"/>
      <c r="BN18" s="607"/>
      <c r="BO18" s="665" t="s">
        <v>140</v>
      </c>
      <c r="BP18" s="665"/>
      <c r="BQ18" s="665"/>
      <c r="BR18" s="665"/>
      <c r="BS18" s="611" t="s">
        <v>123</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222</v>
      </c>
      <c r="CS18" s="606"/>
      <c r="CT18" s="606"/>
      <c r="CU18" s="606"/>
      <c r="CV18" s="606"/>
      <c r="CW18" s="606"/>
      <c r="CX18" s="606"/>
      <c r="CY18" s="607"/>
      <c r="CZ18" s="665" t="s">
        <v>140</v>
      </c>
      <c r="DA18" s="665"/>
      <c r="DB18" s="665"/>
      <c r="DC18" s="665"/>
      <c r="DD18" s="611" t="s">
        <v>222</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454299</v>
      </c>
      <c r="S19" s="606"/>
      <c r="T19" s="606"/>
      <c r="U19" s="606"/>
      <c r="V19" s="606"/>
      <c r="W19" s="606"/>
      <c r="X19" s="606"/>
      <c r="Y19" s="607"/>
      <c r="Z19" s="665">
        <v>4.4000000000000004</v>
      </c>
      <c r="AA19" s="665"/>
      <c r="AB19" s="665"/>
      <c r="AC19" s="665"/>
      <c r="AD19" s="666">
        <v>454299</v>
      </c>
      <c r="AE19" s="666"/>
      <c r="AF19" s="666"/>
      <c r="AG19" s="666"/>
      <c r="AH19" s="666"/>
      <c r="AI19" s="666"/>
      <c r="AJ19" s="666"/>
      <c r="AK19" s="666"/>
      <c r="AL19" s="608">
        <v>7</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518640</v>
      </c>
      <c r="BH19" s="606"/>
      <c r="BI19" s="606"/>
      <c r="BJ19" s="606"/>
      <c r="BK19" s="606"/>
      <c r="BL19" s="606"/>
      <c r="BM19" s="606"/>
      <c r="BN19" s="607"/>
      <c r="BO19" s="665">
        <v>8.9</v>
      </c>
      <c r="BP19" s="665"/>
      <c r="BQ19" s="665"/>
      <c r="BR19" s="665"/>
      <c r="BS19" s="611" t="s">
        <v>140</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140</v>
      </c>
      <c r="CS19" s="606"/>
      <c r="CT19" s="606"/>
      <c r="CU19" s="606"/>
      <c r="CV19" s="606"/>
      <c r="CW19" s="606"/>
      <c r="CX19" s="606"/>
      <c r="CY19" s="607"/>
      <c r="CZ19" s="665" t="s">
        <v>123</v>
      </c>
      <c r="DA19" s="665"/>
      <c r="DB19" s="665"/>
      <c r="DC19" s="665"/>
      <c r="DD19" s="611" t="s">
        <v>222</v>
      </c>
      <c r="DE19" s="606"/>
      <c r="DF19" s="606"/>
      <c r="DG19" s="606"/>
      <c r="DH19" s="606"/>
      <c r="DI19" s="606"/>
      <c r="DJ19" s="606"/>
      <c r="DK19" s="606"/>
      <c r="DL19" s="606"/>
      <c r="DM19" s="606"/>
      <c r="DN19" s="606"/>
      <c r="DO19" s="606"/>
      <c r="DP19" s="607"/>
      <c r="DQ19" s="611" t="s">
        <v>222</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32274</v>
      </c>
      <c r="S20" s="606"/>
      <c r="T20" s="606"/>
      <c r="U20" s="606"/>
      <c r="V20" s="606"/>
      <c r="W20" s="606"/>
      <c r="X20" s="606"/>
      <c r="Y20" s="607"/>
      <c r="Z20" s="665">
        <v>0.3</v>
      </c>
      <c r="AA20" s="665"/>
      <c r="AB20" s="665"/>
      <c r="AC20" s="665"/>
      <c r="AD20" s="666" t="s">
        <v>123</v>
      </c>
      <c r="AE20" s="666"/>
      <c r="AF20" s="666"/>
      <c r="AG20" s="666"/>
      <c r="AH20" s="666"/>
      <c r="AI20" s="666"/>
      <c r="AJ20" s="666"/>
      <c r="AK20" s="666"/>
      <c r="AL20" s="608" t="s">
        <v>222</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518640</v>
      </c>
      <c r="BH20" s="606"/>
      <c r="BI20" s="606"/>
      <c r="BJ20" s="606"/>
      <c r="BK20" s="606"/>
      <c r="BL20" s="606"/>
      <c r="BM20" s="606"/>
      <c r="BN20" s="607"/>
      <c r="BO20" s="665">
        <v>8.9</v>
      </c>
      <c r="BP20" s="665"/>
      <c r="BQ20" s="665"/>
      <c r="BR20" s="665"/>
      <c r="BS20" s="611" t="s">
        <v>222</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9849670</v>
      </c>
      <c r="CS20" s="606"/>
      <c r="CT20" s="606"/>
      <c r="CU20" s="606"/>
      <c r="CV20" s="606"/>
      <c r="CW20" s="606"/>
      <c r="CX20" s="606"/>
      <c r="CY20" s="607"/>
      <c r="CZ20" s="665">
        <v>100</v>
      </c>
      <c r="DA20" s="665"/>
      <c r="DB20" s="665"/>
      <c r="DC20" s="665"/>
      <c r="DD20" s="611">
        <v>524147</v>
      </c>
      <c r="DE20" s="606"/>
      <c r="DF20" s="606"/>
      <c r="DG20" s="606"/>
      <c r="DH20" s="606"/>
      <c r="DI20" s="606"/>
      <c r="DJ20" s="606"/>
      <c r="DK20" s="606"/>
      <c r="DL20" s="606"/>
      <c r="DM20" s="606"/>
      <c r="DN20" s="606"/>
      <c r="DO20" s="606"/>
      <c r="DP20" s="607"/>
      <c r="DQ20" s="611">
        <v>7787868</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v>42</v>
      </c>
      <c r="S21" s="606"/>
      <c r="T21" s="606"/>
      <c r="U21" s="606"/>
      <c r="V21" s="606"/>
      <c r="W21" s="606"/>
      <c r="X21" s="606"/>
      <c r="Y21" s="607"/>
      <c r="Z21" s="665">
        <v>0</v>
      </c>
      <c r="AA21" s="665"/>
      <c r="AB21" s="665"/>
      <c r="AC21" s="665"/>
      <c r="AD21" s="666" t="s">
        <v>123</v>
      </c>
      <c r="AE21" s="666"/>
      <c r="AF21" s="666"/>
      <c r="AG21" s="666"/>
      <c r="AH21" s="666"/>
      <c r="AI21" s="666"/>
      <c r="AJ21" s="666"/>
      <c r="AK21" s="666"/>
      <c r="AL21" s="608" t="s">
        <v>222</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222</v>
      </c>
      <c r="BH21" s="606"/>
      <c r="BI21" s="606"/>
      <c r="BJ21" s="606"/>
      <c r="BK21" s="606"/>
      <c r="BL21" s="606"/>
      <c r="BM21" s="606"/>
      <c r="BN21" s="607"/>
      <c r="BO21" s="665" t="s">
        <v>123</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6980303</v>
      </c>
      <c r="S22" s="606"/>
      <c r="T22" s="606"/>
      <c r="U22" s="606"/>
      <c r="V22" s="606"/>
      <c r="W22" s="606"/>
      <c r="X22" s="606"/>
      <c r="Y22" s="607"/>
      <c r="Z22" s="665">
        <v>66.900000000000006</v>
      </c>
      <c r="AA22" s="665"/>
      <c r="AB22" s="665"/>
      <c r="AC22" s="665"/>
      <c r="AD22" s="666">
        <v>6429347</v>
      </c>
      <c r="AE22" s="666"/>
      <c r="AF22" s="666"/>
      <c r="AG22" s="666"/>
      <c r="AH22" s="666"/>
      <c r="AI22" s="666"/>
      <c r="AJ22" s="666"/>
      <c r="AK22" s="666"/>
      <c r="AL22" s="608">
        <v>99.4</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140</v>
      </c>
      <c r="BH22" s="606"/>
      <c r="BI22" s="606"/>
      <c r="BJ22" s="606"/>
      <c r="BK22" s="606"/>
      <c r="BL22" s="606"/>
      <c r="BM22" s="606"/>
      <c r="BN22" s="607"/>
      <c r="BO22" s="665" t="s">
        <v>222</v>
      </c>
      <c r="BP22" s="665"/>
      <c r="BQ22" s="665"/>
      <c r="BR22" s="665"/>
      <c r="BS22" s="611" t="s">
        <v>123</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3853</v>
      </c>
      <c r="S23" s="606"/>
      <c r="T23" s="606"/>
      <c r="U23" s="606"/>
      <c r="V23" s="606"/>
      <c r="W23" s="606"/>
      <c r="X23" s="606"/>
      <c r="Y23" s="607"/>
      <c r="Z23" s="665">
        <v>0</v>
      </c>
      <c r="AA23" s="665"/>
      <c r="AB23" s="665"/>
      <c r="AC23" s="665"/>
      <c r="AD23" s="666">
        <v>3853</v>
      </c>
      <c r="AE23" s="666"/>
      <c r="AF23" s="666"/>
      <c r="AG23" s="666"/>
      <c r="AH23" s="666"/>
      <c r="AI23" s="666"/>
      <c r="AJ23" s="666"/>
      <c r="AK23" s="666"/>
      <c r="AL23" s="608">
        <v>0.1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v>518640</v>
      </c>
      <c r="BH23" s="606"/>
      <c r="BI23" s="606"/>
      <c r="BJ23" s="606"/>
      <c r="BK23" s="606"/>
      <c r="BL23" s="606"/>
      <c r="BM23" s="606"/>
      <c r="BN23" s="607"/>
      <c r="BO23" s="665">
        <v>8.9</v>
      </c>
      <c r="BP23" s="665"/>
      <c r="BQ23" s="665"/>
      <c r="BR23" s="665"/>
      <c r="BS23" s="611" t="s">
        <v>123</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65527</v>
      </c>
      <c r="S24" s="606"/>
      <c r="T24" s="606"/>
      <c r="U24" s="606"/>
      <c r="V24" s="606"/>
      <c r="W24" s="606"/>
      <c r="X24" s="606"/>
      <c r="Y24" s="607"/>
      <c r="Z24" s="665">
        <v>0.6</v>
      </c>
      <c r="AA24" s="665"/>
      <c r="AB24" s="665"/>
      <c r="AC24" s="665"/>
      <c r="AD24" s="666" t="s">
        <v>222</v>
      </c>
      <c r="AE24" s="666"/>
      <c r="AF24" s="666"/>
      <c r="AG24" s="666"/>
      <c r="AH24" s="666"/>
      <c r="AI24" s="666"/>
      <c r="AJ24" s="666"/>
      <c r="AK24" s="666"/>
      <c r="AL24" s="608" t="s">
        <v>222</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222</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4788219</v>
      </c>
      <c r="CS24" s="669"/>
      <c r="CT24" s="669"/>
      <c r="CU24" s="669"/>
      <c r="CV24" s="669"/>
      <c r="CW24" s="669"/>
      <c r="CX24" s="669"/>
      <c r="CY24" s="715"/>
      <c r="CZ24" s="716">
        <v>48.6</v>
      </c>
      <c r="DA24" s="685"/>
      <c r="DB24" s="685"/>
      <c r="DC24" s="719"/>
      <c r="DD24" s="714">
        <v>3621533</v>
      </c>
      <c r="DE24" s="669"/>
      <c r="DF24" s="669"/>
      <c r="DG24" s="669"/>
      <c r="DH24" s="669"/>
      <c r="DI24" s="669"/>
      <c r="DJ24" s="669"/>
      <c r="DK24" s="715"/>
      <c r="DL24" s="714">
        <v>3607825</v>
      </c>
      <c r="DM24" s="669"/>
      <c r="DN24" s="669"/>
      <c r="DO24" s="669"/>
      <c r="DP24" s="669"/>
      <c r="DQ24" s="669"/>
      <c r="DR24" s="669"/>
      <c r="DS24" s="669"/>
      <c r="DT24" s="669"/>
      <c r="DU24" s="669"/>
      <c r="DV24" s="715"/>
      <c r="DW24" s="716">
        <v>52.5</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126772</v>
      </c>
      <c r="S25" s="606"/>
      <c r="T25" s="606"/>
      <c r="U25" s="606"/>
      <c r="V25" s="606"/>
      <c r="W25" s="606"/>
      <c r="X25" s="606"/>
      <c r="Y25" s="607"/>
      <c r="Z25" s="665">
        <v>1.2</v>
      </c>
      <c r="AA25" s="665"/>
      <c r="AB25" s="665"/>
      <c r="AC25" s="665"/>
      <c r="AD25" s="666">
        <v>29676</v>
      </c>
      <c r="AE25" s="666"/>
      <c r="AF25" s="666"/>
      <c r="AG25" s="666"/>
      <c r="AH25" s="666"/>
      <c r="AI25" s="666"/>
      <c r="AJ25" s="666"/>
      <c r="AK25" s="666"/>
      <c r="AL25" s="608">
        <v>0.5</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222</v>
      </c>
      <c r="BH25" s="606"/>
      <c r="BI25" s="606"/>
      <c r="BJ25" s="606"/>
      <c r="BK25" s="606"/>
      <c r="BL25" s="606"/>
      <c r="BM25" s="606"/>
      <c r="BN25" s="607"/>
      <c r="BO25" s="665" t="s">
        <v>123</v>
      </c>
      <c r="BP25" s="665"/>
      <c r="BQ25" s="665"/>
      <c r="BR25" s="665"/>
      <c r="BS25" s="611" t="s">
        <v>222</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2721342</v>
      </c>
      <c r="CS25" s="604"/>
      <c r="CT25" s="604"/>
      <c r="CU25" s="604"/>
      <c r="CV25" s="604"/>
      <c r="CW25" s="604"/>
      <c r="CX25" s="604"/>
      <c r="CY25" s="605"/>
      <c r="CZ25" s="608">
        <v>27.6</v>
      </c>
      <c r="DA25" s="637"/>
      <c r="DB25" s="637"/>
      <c r="DC25" s="638"/>
      <c r="DD25" s="611">
        <v>2609118</v>
      </c>
      <c r="DE25" s="604"/>
      <c r="DF25" s="604"/>
      <c r="DG25" s="604"/>
      <c r="DH25" s="604"/>
      <c r="DI25" s="604"/>
      <c r="DJ25" s="604"/>
      <c r="DK25" s="605"/>
      <c r="DL25" s="611">
        <v>2607934</v>
      </c>
      <c r="DM25" s="604"/>
      <c r="DN25" s="604"/>
      <c r="DO25" s="604"/>
      <c r="DP25" s="604"/>
      <c r="DQ25" s="604"/>
      <c r="DR25" s="604"/>
      <c r="DS25" s="604"/>
      <c r="DT25" s="604"/>
      <c r="DU25" s="604"/>
      <c r="DV25" s="605"/>
      <c r="DW25" s="608">
        <v>38</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83286</v>
      </c>
      <c r="S26" s="606"/>
      <c r="T26" s="606"/>
      <c r="U26" s="606"/>
      <c r="V26" s="606"/>
      <c r="W26" s="606"/>
      <c r="X26" s="606"/>
      <c r="Y26" s="607"/>
      <c r="Z26" s="665">
        <v>0.8</v>
      </c>
      <c r="AA26" s="665"/>
      <c r="AB26" s="665"/>
      <c r="AC26" s="665"/>
      <c r="AD26" s="666" t="s">
        <v>140</v>
      </c>
      <c r="AE26" s="666"/>
      <c r="AF26" s="666"/>
      <c r="AG26" s="666"/>
      <c r="AH26" s="666"/>
      <c r="AI26" s="666"/>
      <c r="AJ26" s="666"/>
      <c r="AK26" s="666"/>
      <c r="AL26" s="608" t="s">
        <v>123</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222</v>
      </c>
      <c r="BH26" s="606"/>
      <c r="BI26" s="606"/>
      <c r="BJ26" s="606"/>
      <c r="BK26" s="606"/>
      <c r="BL26" s="606"/>
      <c r="BM26" s="606"/>
      <c r="BN26" s="607"/>
      <c r="BO26" s="665" t="s">
        <v>222</v>
      </c>
      <c r="BP26" s="665"/>
      <c r="BQ26" s="665"/>
      <c r="BR26" s="665"/>
      <c r="BS26" s="611" t="s">
        <v>123</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1779617</v>
      </c>
      <c r="CS26" s="606"/>
      <c r="CT26" s="606"/>
      <c r="CU26" s="606"/>
      <c r="CV26" s="606"/>
      <c r="CW26" s="606"/>
      <c r="CX26" s="606"/>
      <c r="CY26" s="607"/>
      <c r="CZ26" s="608">
        <v>18.100000000000001</v>
      </c>
      <c r="DA26" s="637"/>
      <c r="DB26" s="637"/>
      <c r="DC26" s="638"/>
      <c r="DD26" s="611">
        <v>1676310</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913229</v>
      </c>
      <c r="S27" s="606"/>
      <c r="T27" s="606"/>
      <c r="U27" s="606"/>
      <c r="V27" s="606"/>
      <c r="W27" s="606"/>
      <c r="X27" s="606"/>
      <c r="Y27" s="607"/>
      <c r="Z27" s="665">
        <v>8.8000000000000007</v>
      </c>
      <c r="AA27" s="665"/>
      <c r="AB27" s="665"/>
      <c r="AC27" s="665"/>
      <c r="AD27" s="666" t="s">
        <v>123</v>
      </c>
      <c r="AE27" s="666"/>
      <c r="AF27" s="666"/>
      <c r="AG27" s="666"/>
      <c r="AH27" s="666"/>
      <c r="AI27" s="666"/>
      <c r="AJ27" s="666"/>
      <c r="AK27" s="666"/>
      <c r="AL27" s="608" t="s">
        <v>123</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5805011</v>
      </c>
      <c r="BH27" s="606"/>
      <c r="BI27" s="606"/>
      <c r="BJ27" s="606"/>
      <c r="BK27" s="606"/>
      <c r="BL27" s="606"/>
      <c r="BM27" s="606"/>
      <c r="BN27" s="607"/>
      <c r="BO27" s="665">
        <v>100</v>
      </c>
      <c r="BP27" s="665"/>
      <c r="BQ27" s="665"/>
      <c r="BR27" s="665"/>
      <c r="BS27" s="611" t="s">
        <v>222</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1548475</v>
      </c>
      <c r="CS27" s="604"/>
      <c r="CT27" s="604"/>
      <c r="CU27" s="604"/>
      <c r="CV27" s="604"/>
      <c r="CW27" s="604"/>
      <c r="CX27" s="604"/>
      <c r="CY27" s="605"/>
      <c r="CZ27" s="608">
        <v>15.7</v>
      </c>
      <c r="DA27" s="637"/>
      <c r="DB27" s="637"/>
      <c r="DC27" s="638"/>
      <c r="DD27" s="611">
        <v>496418</v>
      </c>
      <c r="DE27" s="604"/>
      <c r="DF27" s="604"/>
      <c r="DG27" s="604"/>
      <c r="DH27" s="604"/>
      <c r="DI27" s="604"/>
      <c r="DJ27" s="604"/>
      <c r="DK27" s="605"/>
      <c r="DL27" s="611">
        <v>483894</v>
      </c>
      <c r="DM27" s="604"/>
      <c r="DN27" s="604"/>
      <c r="DO27" s="604"/>
      <c r="DP27" s="604"/>
      <c r="DQ27" s="604"/>
      <c r="DR27" s="604"/>
      <c r="DS27" s="604"/>
      <c r="DT27" s="604"/>
      <c r="DU27" s="604"/>
      <c r="DV27" s="605"/>
      <c r="DW27" s="608">
        <v>7</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222</v>
      </c>
      <c r="AA28" s="665"/>
      <c r="AB28" s="665"/>
      <c r="AC28" s="665"/>
      <c r="AD28" s="666" t="s">
        <v>123</v>
      </c>
      <c r="AE28" s="666"/>
      <c r="AF28" s="666"/>
      <c r="AG28" s="666"/>
      <c r="AH28" s="666"/>
      <c r="AI28" s="666"/>
      <c r="AJ28" s="666"/>
      <c r="AK28" s="666"/>
      <c r="AL28" s="608" t="s">
        <v>123</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518402</v>
      </c>
      <c r="CS28" s="606"/>
      <c r="CT28" s="606"/>
      <c r="CU28" s="606"/>
      <c r="CV28" s="606"/>
      <c r="CW28" s="606"/>
      <c r="CX28" s="606"/>
      <c r="CY28" s="607"/>
      <c r="CZ28" s="608">
        <v>5.3</v>
      </c>
      <c r="DA28" s="637"/>
      <c r="DB28" s="637"/>
      <c r="DC28" s="638"/>
      <c r="DD28" s="611">
        <v>515997</v>
      </c>
      <c r="DE28" s="606"/>
      <c r="DF28" s="606"/>
      <c r="DG28" s="606"/>
      <c r="DH28" s="606"/>
      <c r="DI28" s="606"/>
      <c r="DJ28" s="606"/>
      <c r="DK28" s="607"/>
      <c r="DL28" s="611">
        <v>515997</v>
      </c>
      <c r="DM28" s="606"/>
      <c r="DN28" s="606"/>
      <c r="DO28" s="606"/>
      <c r="DP28" s="606"/>
      <c r="DQ28" s="606"/>
      <c r="DR28" s="606"/>
      <c r="DS28" s="606"/>
      <c r="DT28" s="606"/>
      <c r="DU28" s="606"/>
      <c r="DV28" s="607"/>
      <c r="DW28" s="608">
        <v>7.5</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556307</v>
      </c>
      <c r="S29" s="606"/>
      <c r="T29" s="606"/>
      <c r="U29" s="606"/>
      <c r="V29" s="606"/>
      <c r="W29" s="606"/>
      <c r="X29" s="606"/>
      <c r="Y29" s="607"/>
      <c r="Z29" s="665">
        <v>5.3</v>
      </c>
      <c r="AA29" s="665"/>
      <c r="AB29" s="665"/>
      <c r="AC29" s="665"/>
      <c r="AD29" s="666" t="s">
        <v>140</v>
      </c>
      <c r="AE29" s="666"/>
      <c r="AF29" s="666"/>
      <c r="AG29" s="666"/>
      <c r="AH29" s="666"/>
      <c r="AI29" s="666"/>
      <c r="AJ29" s="666"/>
      <c r="AK29" s="666"/>
      <c r="AL29" s="608" t="s">
        <v>123</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518402</v>
      </c>
      <c r="CS29" s="604"/>
      <c r="CT29" s="604"/>
      <c r="CU29" s="604"/>
      <c r="CV29" s="604"/>
      <c r="CW29" s="604"/>
      <c r="CX29" s="604"/>
      <c r="CY29" s="605"/>
      <c r="CZ29" s="608">
        <v>5.3</v>
      </c>
      <c r="DA29" s="637"/>
      <c r="DB29" s="637"/>
      <c r="DC29" s="638"/>
      <c r="DD29" s="611">
        <v>515997</v>
      </c>
      <c r="DE29" s="604"/>
      <c r="DF29" s="604"/>
      <c r="DG29" s="604"/>
      <c r="DH29" s="604"/>
      <c r="DI29" s="604"/>
      <c r="DJ29" s="604"/>
      <c r="DK29" s="605"/>
      <c r="DL29" s="611">
        <v>515997</v>
      </c>
      <c r="DM29" s="604"/>
      <c r="DN29" s="604"/>
      <c r="DO29" s="604"/>
      <c r="DP29" s="604"/>
      <c r="DQ29" s="604"/>
      <c r="DR29" s="604"/>
      <c r="DS29" s="604"/>
      <c r="DT29" s="604"/>
      <c r="DU29" s="604"/>
      <c r="DV29" s="605"/>
      <c r="DW29" s="608">
        <v>7.5</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16294</v>
      </c>
      <c r="S30" s="606"/>
      <c r="T30" s="606"/>
      <c r="U30" s="606"/>
      <c r="V30" s="606"/>
      <c r="W30" s="606"/>
      <c r="X30" s="606"/>
      <c r="Y30" s="607"/>
      <c r="Z30" s="665">
        <v>0.2</v>
      </c>
      <c r="AA30" s="665"/>
      <c r="AB30" s="665"/>
      <c r="AC30" s="665"/>
      <c r="AD30" s="666">
        <v>5522</v>
      </c>
      <c r="AE30" s="666"/>
      <c r="AF30" s="666"/>
      <c r="AG30" s="666"/>
      <c r="AH30" s="666"/>
      <c r="AI30" s="666"/>
      <c r="AJ30" s="666"/>
      <c r="AK30" s="666"/>
      <c r="AL30" s="608">
        <v>0.1</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99.5</v>
      </c>
      <c r="BH30" s="684"/>
      <c r="BI30" s="684"/>
      <c r="BJ30" s="684"/>
      <c r="BK30" s="684"/>
      <c r="BL30" s="684"/>
      <c r="BM30" s="685">
        <v>98.7</v>
      </c>
      <c r="BN30" s="684"/>
      <c r="BO30" s="684"/>
      <c r="BP30" s="684"/>
      <c r="BQ30" s="686"/>
      <c r="BR30" s="683">
        <v>99.5</v>
      </c>
      <c r="BS30" s="684"/>
      <c r="BT30" s="684"/>
      <c r="BU30" s="684"/>
      <c r="BV30" s="684"/>
      <c r="BW30" s="684"/>
      <c r="BX30" s="685">
        <v>98.4</v>
      </c>
      <c r="BY30" s="684"/>
      <c r="BZ30" s="684"/>
      <c r="CA30" s="684"/>
      <c r="CB30" s="686"/>
      <c r="CD30" s="689"/>
      <c r="CE30" s="690"/>
      <c r="CF30" s="647" t="s">
        <v>305</v>
      </c>
      <c r="CG30" s="644"/>
      <c r="CH30" s="644"/>
      <c r="CI30" s="644"/>
      <c r="CJ30" s="644"/>
      <c r="CK30" s="644"/>
      <c r="CL30" s="644"/>
      <c r="CM30" s="644"/>
      <c r="CN30" s="644"/>
      <c r="CO30" s="644"/>
      <c r="CP30" s="644"/>
      <c r="CQ30" s="645"/>
      <c r="CR30" s="603">
        <v>477130</v>
      </c>
      <c r="CS30" s="606"/>
      <c r="CT30" s="606"/>
      <c r="CU30" s="606"/>
      <c r="CV30" s="606"/>
      <c r="CW30" s="606"/>
      <c r="CX30" s="606"/>
      <c r="CY30" s="607"/>
      <c r="CZ30" s="608">
        <v>4.8</v>
      </c>
      <c r="DA30" s="637"/>
      <c r="DB30" s="637"/>
      <c r="DC30" s="638"/>
      <c r="DD30" s="611">
        <v>474725</v>
      </c>
      <c r="DE30" s="606"/>
      <c r="DF30" s="606"/>
      <c r="DG30" s="606"/>
      <c r="DH30" s="606"/>
      <c r="DI30" s="606"/>
      <c r="DJ30" s="606"/>
      <c r="DK30" s="607"/>
      <c r="DL30" s="611">
        <v>474725</v>
      </c>
      <c r="DM30" s="606"/>
      <c r="DN30" s="606"/>
      <c r="DO30" s="606"/>
      <c r="DP30" s="606"/>
      <c r="DQ30" s="606"/>
      <c r="DR30" s="606"/>
      <c r="DS30" s="606"/>
      <c r="DT30" s="606"/>
      <c r="DU30" s="606"/>
      <c r="DV30" s="607"/>
      <c r="DW30" s="608">
        <v>6.9</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20651</v>
      </c>
      <c r="S31" s="606"/>
      <c r="T31" s="606"/>
      <c r="U31" s="606"/>
      <c r="V31" s="606"/>
      <c r="W31" s="606"/>
      <c r="X31" s="606"/>
      <c r="Y31" s="607"/>
      <c r="Z31" s="665">
        <v>0.2</v>
      </c>
      <c r="AA31" s="665"/>
      <c r="AB31" s="665"/>
      <c r="AC31" s="665"/>
      <c r="AD31" s="666" t="s">
        <v>123</v>
      </c>
      <c r="AE31" s="666"/>
      <c r="AF31" s="666"/>
      <c r="AG31" s="666"/>
      <c r="AH31" s="666"/>
      <c r="AI31" s="666"/>
      <c r="AJ31" s="666"/>
      <c r="AK31" s="666"/>
      <c r="AL31" s="608" t="s">
        <v>123</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99.3</v>
      </c>
      <c r="BH31" s="604"/>
      <c r="BI31" s="604"/>
      <c r="BJ31" s="604"/>
      <c r="BK31" s="604"/>
      <c r="BL31" s="604"/>
      <c r="BM31" s="609">
        <v>98.4</v>
      </c>
      <c r="BN31" s="682"/>
      <c r="BO31" s="682"/>
      <c r="BP31" s="682"/>
      <c r="BQ31" s="643"/>
      <c r="BR31" s="681">
        <v>99.3</v>
      </c>
      <c r="BS31" s="604"/>
      <c r="BT31" s="604"/>
      <c r="BU31" s="604"/>
      <c r="BV31" s="604"/>
      <c r="BW31" s="604"/>
      <c r="BX31" s="609">
        <v>98.1</v>
      </c>
      <c r="BY31" s="682"/>
      <c r="BZ31" s="682"/>
      <c r="CA31" s="682"/>
      <c r="CB31" s="643"/>
      <c r="CD31" s="689"/>
      <c r="CE31" s="690"/>
      <c r="CF31" s="647" t="s">
        <v>309</v>
      </c>
      <c r="CG31" s="644"/>
      <c r="CH31" s="644"/>
      <c r="CI31" s="644"/>
      <c r="CJ31" s="644"/>
      <c r="CK31" s="644"/>
      <c r="CL31" s="644"/>
      <c r="CM31" s="644"/>
      <c r="CN31" s="644"/>
      <c r="CO31" s="644"/>
      <c r="CP31" s="644"/>
      <c r="CQ31" s="645"/>
      <c r="CR31" s="603">
        <v>41272</v>
      </c>
      <c r="CS31" s="604"/>
      <c r="CT31" s="604"/>
      <c r="CU31" s="604"/>
      <c r="CV31" s="604"/>
      <c r="CW31" s="604"/>
      <c r="CX31" s="604"/>
      <c r="CY31" s="605"/>
      <c r="CZ31" s="608">
        <v>0.4</v>
      </c>
      <c r="DA31" s="637"/>
      <c r="DB31" s="637"/>
      <c r="DC31" s="638"/>
      <c r="DD31" s="611">
        <v>41272</v>
      </c>
      <c r="DE31" s="604"/>
      <c r="DF31" s="604"/>
      <c r="DG31" s="604"/>
      <c r="DH31" s="604"/>
      <c r="DI31" s="604"/>
      <c r="DJ31" s="604"/>
      <c r="DK31" s="605"/>
      <c r="DL31" s="611">
        <v>41272</v>
      </c>
      <c r="DM31" s="604"/>
      <c r="DN31" s="604"/>
      <c r="DO31" s="604"/>
      <c r="DP31" s="604"/>
      <c r="DQ31" s="604"/>
      <c r="DR31" s="604"/>
      <c r="DS31" s="604"/>
      <c r="DT31" s="604"/>
      <c r="DU31" s="604"/>
      <c r="DV31" s="605"/>
      <c r="DW31" s="608">
        <v>0.6</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449268</v>
      </c>
      <c r="S32" s="606"/>
      <c r="T32" s="606"/>
      <c r="U32" s="606"/>
      <c r="V32" s="606"/>
      <c r="W32" s="606"/>
      <c r="X32" s="606"/>
      <c r="Y32" s="607"/>
      <c r="Z32" s="665">
        <v>4.3</v>
      </c>
      <c r="AA32" s="665"/>
      <c r="AB32" s="665"/>
      <c r="AC32" s="665"/>
      <c r="AD32" s="666" t="s">
        <v>123</v>
      </c>
      <c r="AE32" s="666"/>
      <c r="AF32" s="666"/>
      <c r="AG32" s="666"/>
      <c r="AH32" s="666"/>
      <c r="AI32" s="666"/>
      <c r="AJ32" s="666"/>
      <c r="AK32" s="666"/>
      <c r="AL32" s="608" t="s">
        <v>123</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99.6</v>
      </c>
      <c r="BH32" s="619"/>
      <c r="BI32" s="619"/>
      <c r="BJ32" s="619"/>
      <c r="BK32" s="619"/>
      <c r="BL32" s="619"/>
      <c r="BM32" s="663">
        <v>98.8</v>
      </c>
      <c r="BN32" s="619"/>
      <c r="BO32" s="619"/>
      <c r="BP32" s="619"/>
      <c r="BQ32" s="656"/>
      <c r="BR32" s="680">
        <v>99.6</v>
      </c>
      <c r="BS32" s="619"/>
      <c r="BT32" s="619"/>
      <c r="BU32" s="619"/>
      <c r="BV32" s="619"/>
      <c r="BW32" s="619"/>
      <c r="BX32" s="663">
        <v>98.5</v>
      </c>
      <c r="BY32" s="619"/>
      <c r="BZ32" s="619"/>
      <c r="CA32" s="619"/>
      <c r="CB32" s="656"/>
      <c r="CD32" s="691"/>
      <c r="CE32" s="692"/>
      <c r="CF32" s="647" t="s">
        <v>312</v>
      </c>
      <c r="CG32" s="644"/>
      <c r="CH32" s="644"/>
      <c r="CI32" s="644"/>
      <c r="CJ32" s="644"/>
      <c r="CK32" s="644"/>
      <c r="CL32" s="644"/>
      <c r="CM32" s="644"/>
      <c r="CN32" s="644"/>
      <c r="CO32" s="644"/>
      <c r="CP32" s="644"/>
      <c r="CQ32" s="645"/>
      <c r="CR32" s="603" t="s">
        <v>140</v>
      </c>
      <c r="CS32" s="606"/>
      <c r="CT32" s="606"/>
      <c r="CU32" s="606"/>
      <c r="CV32" s="606"/>
      <c r="CW32" s="606"/>
      <c r="CX32" s="606"/>
      <c r="CY32" s="607"/>
      <c r="CZ32" s="608" t="s">
        <v>123</v>
      </c>
      <c r="DA32" s="637"/>
      <c r="DB32" s="637"/>
      <c r="DC32" s="638"/>
      <c r="DD32" s="611" t="s">
        <v>123</v>
      </c>
      <c r="DE32" s="606"/>
      <c r="DF32" s="606"/>
      <c r="DG32" s="606"/>
      <c r="DH32" s="606"/>
      <c r="DI32" s="606"/>
      <c r="DJ32" s="606"/>
      <c r="DK32" s="607"/>
      <c r="DL32" s="611" t="s">
        <v>222</v>
      </c>
      <c r="DM32" s="606"/>
      <c r="DN32" s="606"/>
      <c r="DO32" s="606"/>
      <c r="DP32" s="606"/>
      <c r="DQ32" s="606"/>
      <c r="DR32" s="606"/>
      <c r="DS32" s="606"/>
      <c r="DT32" s="606"/>
      <c r="DU32" s="606"/>
      <c r="DV32" s="607"/>
      <c r="DW32" s="608" t="s">
        <v>123</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647271</v>
      </c>
      <c r="S33" s="606"/>
      <c r="T33" s="606"/>
      <c r="U33" s="606"/>
      <c r="V33" s="606"/>
      <c r="W33" s="606"/>
      <c r="X33" s="606"/>
      <c r="Y33" s="607"/>
      <c r="Z33" s="665">
        <v>6.2</v>
      </c>
      <c r="AA33" s="665"/>
      <c r="AB33" s="665"/>
      <c r="AC33" s="665"/>
      <c r="AD33" s="666" t="s">
        <v>140</v>
      </c>
      <c r="AE33" s="666"/>
      <c r="AF33" s="666"/>
      <c r="AG33" s="666"/>
      <c r="AH33" s="666"/>
      <c r="AI33" s="666"/>
      <c r="AJ33" s="666"/>
      <c r="AK33" s="666"/>
      <c r="AL33" s="608" t="s">
        <v>222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4533117</v>
      </c>
      <c r="CS33" s="604"/>
      <c r="CT33" s="604"/>
      <c r="CU33" s="604"/>
      <c r="CV33" s="604"/>
      <c r="CW33" s="604"/>
      <c r="CX33" s="604"/>
      <c r="CY33" s="605"/>
      <c r="CZ33" s="608">
        <v>46</v>
      </c>
      <c r="DA33" s="637"/>
      <c r="DB33" s="637"/>
      <c r="DC33" s="638"/>
      <c r="DD33" s="611">
        <v>4073156</v>
      </c>
      <c r="DE33" s="604"/>
      <c r="DF33" s="604"/>
      <c r="DG33" s="604"/>
      <c r="DH33" s="604"/>
      <c r="DI33" s="604"/>
      <c r="DJ33" s="604"/>
      <c r="DK33" s="605"/>
      <c r="DL33" s="611">
        <v>3046038</v>
      </c>
      <c r="DM33" s="604"/>
      <c r="DN33" s="604"/>
      <c r="DO33" s="604"/>
      <c r="DP33" s="604"/>
      <c r="DQ33" s="604"/>
      <c r="DR33" s="604"/>
      <c r="DS33" s="604"/>
      <c r="DT33" s="604"/>
      <c r="DU33" s="604"/>
      <c r="DV33" s="605"/>
      <c r="DW33" s="608">
        <v>44.3</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61761</v>
      </c>
      <c r="S34" s="606"/>
      <c r="T34" s="606"/>
      <c r="U34" s="606"/>
      <c r="V34" s="606"/>
      <c r="W34" s="606"/>
      <c r="X34" s="606"/>
      <c r="Y34" s="607"/>
      <c r="Z34" s="665">
        <v>0.6</v>
      </c>
      <c r="AA34" s="665"/>
      <c r="AB34" s="665"/>
      <c r="AC34" s="665"/>
      <c r="AD34" s="666">
        <v>85</v>
      </c>
      <c r="AE34" s="666"/>
      <c r="AF34" s="666"/>
      <c r="AG34" s="666"/>
      <c r="AH34" s="666"/>
      <c r="AI34" s="666"/>
      <c r="AJ34" s="666"/>
      <c r="AK34" s="666"/>
      <c r="AL34" s="608">
        <v>0</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1401595</v>
      </c>
      <c r="CS34" s="606"/>
      <c r="CT34" s="606"/>
      <c r="CU34" s="606"/>
      <c r="CV34" s="606"/>
      <c r="CW34" s="606"/>
      <c r="CX34" s="606"/>
      <c r="CY34" s="607"/>
      <c r="CZ34" s="608">
        <v>14.2</v>
      </c>
      <c r="DA34" s="637"/>
      <c r="DB34" s="637"/>
      <c r="DC34" s="638"/>
      <c r="DD34" s="611">
        <v>1223076</v>
      </c>
      <c r="DE34" s="606"/>
      <c r="DF34" s="606"/>
      <c r="DG34" s="606"/>
      <c r="DH34" s="606"/>
      <c r="DI34" s="606"/>
      <c r="DJ34" s="606"/>
      <c r="DK34" s="607"/>
      <c r="DL34" s="611">
        <v>1110224</v>
      </c>
      <c r="DM34" s="606"/>
      <c r="DN34" s="606"/>
      <c r="DO34" s="606"/>
      <c r="DP34" s="606"/>
      <c r="DQ34" s="606"/>
      <c r="DR34" s="606"/>
      <c r="DS34" s="606"/>
      <c r="DT34" s="606"/>
      <c r="DU34" s="606"/>
      <c r="DV34" s="607"/>
      <c r="DW34" s="608">
        <v>16.2</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502100</v>
      </c>
      <c r="S35" s="606"/>
      <c r="T35" s="606"/>
      <c r="U35" s="606"/>
      <c r="V35" s="606"/>
      <c r="W35" s="606"/>
      <c r="X35" s="606"/>
      <c r="Y35" s="607"/>
      <c r="Z35" s="665">
        <v>4.8</v>
      </c>
      <c r="AA35" s="665"/>
      <c r="AB35" s="665"/>
      <c r="AC35" s="665"/>
      <c r="AD35" s="666" t="s">
        <v>123</v>
      </c>
      <c r="AE35" s="666"/>
      <c r="AF35" s="666"/>
      <c r="AG35" s="666"/>
      <c r="AH35" s="666"/>
      <c r="AI35" s="666"/>
      <c r="AJ35" s="666"/>
      <c r="AK35" s="666"/>
      <c r="AL35" s="608" t="s">
        <v>222</v>
      </c>
      <c r="AM35" s="609"/>
      <c r="AN35" s="609"/>
      <c r="AO35" s="667"/>
      <c r="AP35" s="214"/>
      <c r="AQ35" s="671" t="s">
        <v>320</v>
      </c>
      <c r="AR35" s="672"/>
      <c r="AS35" s="672"/>
      <c r="AT35" s="672"/>
      <c r="AU35" s="672"/>
      <c r="AV35" s="672"/>
      <c r="AW35" s="672"/>
      <c r="AX35" s="672"/>
      <c r="AY35" s="673"/>
      <c r="AZ35" s="668">
        <v>1803152</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248268</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104740</v>
      </c>
      <c r="CS35" s="604"/>
      <c r="CT35" s="604"/>
      <c r="CU35" s="604"/>
      <c r="CV35" s="604"/>
      <c r="CW35" s="604"/>
      <c r="CX35" s="604"/>
      <c r="CY35" s="605"/>
      <c r="CZ35" s="608">
        <v>1.1000000000000001</v>
      </c>
      <c r="DA35" s="637"/>
      <c r="DB35" s="637"/>
      <c r="DC35" s="638"/>
      <c r="DD35" s="611">
        <v>87347</v>
      </c>
      <c r="DE35" s="604"/>
      <c r="DF35" s="604"/>
      <c r="DG35" s="604"/>
      <c r="DH35" s="604"/>
      <c r="DI35" s="604"/>
      <c r="DJ35" s="604"/>
      <c r="DK35" s="605"/>
      <c r="DL35" s="611">
        <v>87347</v>
      </c>
      <c r="DM35" s="604"/>
      <c r="DN35" s="604"/>
      <c r="DO35" s="604"/>
      <c r="DP35" s="604"/>
      <c r="DQ35" s="604"/>
      <c r="DR35" s="604"/>
      <c r="DS35" s="604"/>
      <c r="DT35" s="604"/>
      <c r="DU35" s="604"/>
      <c r="DV35" s="605"/>
      <c r="DW35" s="608">
        <v>1.3</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123</v>
      </c>
      <c r="AA36" s="665"/>
      <c r="AB36" s="665"/>
      <c r="AC36" s="665"/>
      <c r="AD36" s="666" t="s">
        <v>123</v>
      </c>
      <c r="AE36" s="666"/>
      <c r="AF36" s="666"/>
      <c r="AG36" s="666"/>
      <c r="AH36" s="666"/>
      <c r="AI36" s="666"/>
      <c r="AJ36" s="666"/>
      <c r="AK36" s="666"/>
      <c r="AL36" s="608" t="s">
        <v>140</v>
      </c>
      <c r="AM36" s="609"/>
      <c r="AN36" s="609"/>
      <c r="AO36" s="667"/>
      <c r="AQ36" s="640" t="s">
        <v>324</v>
      </c>
      <c r="AR36" s="641"/>
      <c r="AS36" s="641"/>
      <c r="AT36" s="641"/>
      <c r="AU36" s="641"/>
      <c r="AV36" s="641"/>
      <c r="AW36" s="641"/>
      <c r="AX36" s="641"/>
      <c r="AY36" s="642"/>
      <c r="AZ36" s="603">
        <v>749212</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221182</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608122</v>
      </c>
      <c r="CS36" s="606"/>
      <c r="CT36" s="606"/>
      <c r="CU36" s="606"/>
      <c r="CV36" s="606"/>
      <c r="CW36" s="606"/>
      <c r="CX36" s="606"/>
      <c r="CY36" s="607"/>
      <c r="CZ36" s="608">
        <v>6.2</v>
      </c>
      <c r="DA36" s="637"/>
      <c r="DB36" s="637"/>
      <c r="DC36" s="638"/>
      <c r="DD36" s="611">
        <v>510162</v>
      </c>
      <c r="DE36" s="606"/>
      <c r="DF36" s="606"/>
      <c r="DG36" s="606"/>
      <c r="DH36" s="606"/>
      <c r="DI36" s="606"/>
      <c r="DJ36" s="606"/>
      <c r="DK36" s="607"/>
      <c r="DL36" s="611">
        <v>393084</v>
      </c>
      <c r="DM36" s="606"/>
      <c r="DN36" s="606"/>
      <c r="DO36" s="606"/>
      <c r="DP36" s="606"/>
      <c r="DQ36" s="606"/>
      <c r="DR36" s="606"/>
      <c r="DS36" s="606"/>
      <c r="DT36" s="606"/>
      <c r="DU36" s="606"/>
      <c r="DV36" s="607"/>
      <c r="DW36" s="608">
        <v>5.7</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v>400000</v>
      </c>
      <c r="S37" s="606"/>
      <c r="T37" s="606"/>
      <c r="U37" s="606"/>
      <c r="V37" s="606"/>
      <c r="W37" s="606"/>
      <c r="X37" s="606"/>
      <c r="Y37" s="607"/>
      <c r="Z37" s="665">
        <v>3.8</v>
      </c>
      <c r="AA37" s="665"/>
      <c r="AB37" s="665"/>
      <c r="AC37" s="665"/>
      <c r="AD37" s="666" t="s">
        <v>123</v>
      </c>
      <c r="AE37" s="666"/>
      <c r="AF37" s="666"/>
      <c r="AG37" s="666"/>
      <c r="AH37" s="666"/>
      <c r="AI37" s="666"/>
      <c r="AJ37" s="666"/>
      <c r="AK37" s="666"/>
      <c r="AL37" s="608" t="s">
        <v>123</v>
      </c>
      <c r="AM37" s="609"/>
      <c r="AN37" s="609"/>
      <c r="AO37" s="667"/>
      <c r="AQ37" s="640" t="s">
        <v>328</v>
      </c>
      <c r="AR37" s="641"/>
      <c r="AS37" s="641"/>
      <c r="AT37" s="641"/>
      <c r="AU37" s="641"/>
      <c r="AV37" s="641"/>
      <c r="AW37" s="641"/>
      <c r="AX37" s="641"/>
      <c r="AY37" s="642"/>
      <c r="AZ37" s="603">
        <v>346</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5122</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43546</v>
      </c>
      <c r="CS37" s="604"/>
      <c r="CT37" s="604"/>
      <c r="CU37" s="604"/>
      <c r="CV37" s="604"/>
      <c r="CW37" s="604"/>
      <c r="CX37" s="604"/>
      <c r="CY37" s="605"/>
      <c r="CZ37" s="608">
        <v>0.4</v>
      </c>
      <c r="DA37" s="637"/>
      <c r="DB37" s="637"/>
      <c r="DC37" s="638"/>
      <c r="DD37" s="611">
        <v>34961</v>
      </c>
      <c r="DE37" s="604"/>
      <c r="DF37" s="604"/>
      <c r="DG37" s="604"/>
      <c r="DH37" s="604"/>
      <c r="DI37" s="604"/>
      <c r="DJ37" s="604"/>
      <c r="DK37" s="605"/>
      <c r="DL37" s="611">
        <v>33918</v>
      </c>
      <c r="DM37" s="604"/>
      <c r="DN37" s="604"/>
      <c r="DO37" s="604"/>
      <c r="DP37" s="604"/>
      <c r="DQ37" s="604"/>
      <c r="DR37" s="604"/>
      <c r="DS37" s="604"/>
      <c r="DT37" s="604"/>
      <c r="DU37" s="604"/>
      <c r="DV37" s="605"/>
      <c r="DW37" s="608">
        <v>0.5</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10426622</v>
      </c>
      <c r="S38" s="655"/>
      <c r="T38" s="655"/>
      <c r="U38" s="655"/>
      <c r="V38" s="655"/>
      <c r="W38" s="655"/>
      <c r="X38" s="655"/>
      <c r="Y38" s="660"/>
      <c r="Z38" s="661">
        <v>100</v>
      </c>
      <c r="AA38" s="661"/>
      <c r="AB38" s="661"/>
      <c r="AC38" s="661"/>
      <c r="AD38" s="662">
        <v>6468483</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222</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8533</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1803152</v>
      </c>
      <c r="CS38" s="606"/>
      <c r="CT38" s="606"/>
      <c r="CU38" s="606"/>
      <c r="CV38" s="606"/>
      <c r="CW38" s="606"/>
      <c r="CX38" s="606"/>
      <c r="CY38" s="607"/>
      <c r="CZ38" s="608">
        <v>18.3</v>
      </c>
      <c r="DA38" s="637"/>
      <c r="DB38" s="637"/>
      <c r="DC38" s="638"/>
      <c r="DD38" s="611">
        <v>1642572</v>
      </c>
      <c r="DE38" s="606"/>
      <c r="DF38" s="606"/>
      <c r="DG38" s="606"/>
      <c r="DH38" s="606"/>
      <c r="DI38" s="606"/>
      <c r="DJ38" s="606"/>
      <c r="DK38" s="607"/>
      <c r="DL38" s="611">
        <v>1455383</v>
      </c>
      <c r="DM38" s="606"/>
      <c r="DN38" s="606"/>
      <c r="DO38" s="606"/>
      <c r="DP38" s="606"/>
      <c r="DQ38" s="606"/>
      <c r="DR38" s="606"/>
      <c r="DS38" s="606"/>
      <c r="DT38" s="606"/>
      <c r="DU38" s="606"/>
      <c r="DV38" s="607"/>
      <c r="DW38" s="608">
        <v>21.2</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t="s">
        <v>123</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106</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610208</v>
      </c>
      <c r="CS39" s="604"/>
      <c r="CT39" s="604"/>
      <c r="CU39" s="604"/>
      <c r="CV39" s="604"/>
      <c r="CW39" s="604"/>
      <c r="CX39" s="604"/>
      <c r="CY39" s="605"/>
      <c r="CZ39" s="608">
        <v>6.2</v>
      </c>
      <c r="DA39" s="637"/>
      <c r="DB39" s="637"/>
      <c r="DC39" s="638"/>
      <c r="DD39" s="611">
        <v>609999</v>
      </c>
      <c r="DE39" s="604"/>
      <c r="DF39" s="604"/>
      <c r="DG39" s="604"/>
      <c r="DH39" s="604"/>
      <c r="DI39" s="604"/>
      <c r="DJ39" s="604"/>
      <c r="DK39" s="605"/>
      <c r="DL39" s="611" t="s">
        <v>140</v>
      </c>
      <c r="DM39" s="604"/>
      <c r="DN39" s="604"/>
      <c r="DO39" s="604"/>
      <c r="DP39" s="604"/>
      <c r="DQ39" s="604"/>
      <c r="DR39" s="604"/>
      <c r="DS39" s="604"/>
      <c r="DT39" s="604"/>
      <c r="DU39" s="604"/>
      <c r="DV39" s="605"/>
      <c r="DW39" s="608" t="s">
        <v>123</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292246</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83</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5300</v>
      </c>
      <c r="CS40" s="606"/>
      <c r="CT40" s="606"/>
      <c r="CU40" s="606"/>
      <c r="CV40" s="606"/>
      <c r="CW40" s="606"/>
      <c r="CX40" s="606"/>
      <c r="CY40" s="607"/>
      <c r="CZ40" s="608">
        <v>0.1</v>
      </c>
      <c r="DA40" s="637"/>
      <c r="DB40" s="637"/>
      <c r="DC40" s="638"/>
      <c r="DD40" s="611" t="s">
        <v>222</v>
      </c>
      <c r="DE40" s="606"/>
      <c r="DF40" s="606"/>
      <c r="DG40" s="606"/>
      <c r="DH40" s="606"/>
      <c r="DI40" s="606"/>
      <c r="DJ40" s="606"/>
      <c r="DK40" s="607"/>
      <c r="DL40" s="611" t="s">
        <v>123</v>
      </c>
      <c r="DM40" s="606"/>
      <c r="DN40" s="606"/>
      <c r="DO40" s="606"/>
      <c r="DP40" s="606"/>
      <c r="DQ40" s="606"/>
      <c r="DR40" s="606"/>
      <c r="DS40" s="606"/>
      <c r="DT40" s="606"/>
      <c r="DU40" s="606"/>
      <c r="DV40" s="607"/>
      <c r="DW40" s="608" t="s">
        <v>222</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761348</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271</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222</v>
      </c>
      <c r="CS41" s="604"/>
      <c r="CT41" s="604"/>
      <c r="CU41" s="604"/>
      <c r="CV41" s="604"/>
      <c r="CW41" s="604"/>
      <c r="CX41" s="604"/>
      <c r="CY41" s="605"/>
      <c r="CZ41" s="608" t="s">
        <v>123</v>
      </c>
      <c r="DA41" s="637"/>
      <c r="DB41" s="637"/>
      <c r="DC41" s="638"/>
      <c r="DD41" s="611" t="s">
        <v>140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528334</v>
      </c>
      <c r="CS42" s="606"/>
      <c r="CT42" s="606"/>
      <c r="CU42" s="606"/>
      <c r="CV42" s="606"/>
      <c r="CW42" s="606"/>
      <c r="CX42" s="606"/>
      <c r="CY42" s="607"/>
      <c r="CZ42" s="608">
        <v>5.4</v>
      </c>
      <c r="DA42" s="609"/>
      <c r="DB42" s="609"/>
      <c r="DC42" s="610"/>
      <c r="DD42" s="611">
        <v>93179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12657</v>
      </c>
      <c r="CS43" s="604"/>
      <c r="CT43" s="604"/>
      <c r="CU43" s="604"/>
      <c r="CV43" s="604"/>
      <c r="CW43" s="604"/>
      <c r="CX43" s="604"/>
      <c r="CY43" s="605"/>
      <c r="CZ43" s="608">
        <v>0.1</v>
      </c>
      <c r="DA43" s="637"/>
      <c r="DB43" s="637"/>
      <c r="DC43" s="638"/>
      <c r="DD43" s="611">
        <v>12657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524147</v>
      </c>
      <c r="CS44" s="606"/>
      <c r="CT44" s="606"/>
      <c r="CU44" s="606"/>
      <c r="CV44" s="606"/>
      <c r="CW44" s="606"/>
      <c r="CX44" s="606"/>
      <c r="CY44" s="607"/>
      <c r="CZ44" s="608">
        <v>5.3</v>
      </c>
      <c r="DA44" s="609"/>
      <c r="DB44" s="609"/>
      <c r="DC44" s="610"/>
      <c r="DD44" s="611">
        <v>88992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252629</v>
      </c>
      <c r="CS45" s="604"/>
      <c r="CT45" s="604"/>
      <c r="CU45" s="604"/>
      <c r="CV45" s="604"/>
      <c r="CW45" s="604"/>
      <c r="CX45" s="604"/>
      <c r="CY45" s="605"/>
      <c r="CZ45" s="608">
        <v>2.6</v>
      </c>
      <c r="DA45" s="637"/>
      <c r="DB45" s="637"/>
      <c r="DC45" s="638"/>
      <c r="DD45" s="611">
        <v>35110</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263791</v>
      </c>
      <c r="CS46" s="606"/>
      <c r="CT46" s="606"/>
      <c r="CU46" s="606"/>
      <c r="CV46" s="606"/>
      <c r="CW46" s="606"/>
      <c r="CX46" s="606"/>
      <c r="CY46" s="607"/>
      <c r="CZ46" s="608">
        <v>2.7</v>
      </c>
      <c r="DA46" s="609"/>
      <c r="DB46" s="609"/>
      <c r="DC46" s="610"/>
      <c r="DD46" s="611">
        <v>46155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v>4187</v>
      </c>
      <c r="CS47" s="604"/>
      <c r="CT47" s="604"/>
      <c r="CU47" s="604"/>
      <c r="CV47" s="604"/>
      <c r="CW47" s="604"/>
      <c r="CX47" s="604"/>
      <c r="CY47" s="605"/>
      <c r="CZ47" s="608">
        <v>0</v>
      </c>
      <c r="DA47" s="637"/>
      <c r="DB47" s="637"/>
      <c r="DC47" s="638"/>
      <c r="DD47" s="611">
        <v>4187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123</v>
      </c>
      <c r="CS48" s="606"/>
      <c r="CT48" s="606"/>
      <c r="CU48" s="606"/>
      <c r="CV48" s="606"/>
      <c r="CW48" s="606"/>
      <c r="CX48" s="606"/>
      <c r="CY48" s="607"/>
      <c r="CZ48" s="608" t="s">
        <v>123</v>
      </c>
      <c r="DA48" s="609"/>
      <c r="DB48" s="609"/>
      <c r="DC48" s="610"/>
      <c r="DD48" s="611" t="s">
        <v>123</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9849670</v>
      </c>
      <c r="CS49" s="619"/>
      <c r="CT49" s="619"/>
      <c r="CU49" s="619"/>
      <c r="CV49" s="619"/>
      <c r="CW49" s="619"/>
      <c r="CX49" s="619"/>
      <c r="CY49" s="620"/>
      <c r="CZ49" s="621">
        <v>100</v>
      </c>
      <c r="DA49" s="622"/>
      <c r="DB49" s="622"/>
      <c r="DC49" s="623"/>
      <c r="DD49" s="624">
        <v>7787868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Z3P4xTo95vd+YwQ4LtysaKqSw5xWfTGIMaCgv1hGor3NK6EDPd4A2WW3knOen2NkR8EItSp3N+JwcNJTdWcwvg==" saltValue="c3ta9HEA4ngmViozdGbZ4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10447</v>
      </c>
      <c r="R7" s="1136"/>
      <c r="S7" s="1136"/>
      <c r="T7" s="1136"/>
      <c r="U7" s="1136"/>
      <c r="V7" s="1136">
        <v>9870</v>
      </c>
      <c r="W7" s="1136"/>
      <c r="X7" s="1136"/>
      <c r="Y7" s="1136"/>
      <c r="Z7" s="1136"/>
      <c r="AA7" s="1136">
        <v>577</v>
      </c>
      <c r="AB7" s="1136"/>
      <c r="AC7" s="1136"/>
      <c r="AD7" s="1136"/>
      <c r="AE7" s="1137"/>
      <c r="AF7" s="1138">
        <v>551</v>
      </c>
      <c r="AG7" s="1139"/>
      <c r="AH7" s="1139"/>
      <c r="AI7" s="1139"/>
      <c r="AJ7" s="1140"/>
      <c r="AK7" s="1122">
        <v>449</v>
      </c>
      <c r="AL7" s="1123"/>
      <c r="AM7" s="1123"/>
      <c r="AN7" s="1123"/>
      <c r="AO7" s="1123"/>
      <c r="AP7" s="1123">
        <v>5751</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t="s">
        <v>564</v>
      </c>
      <c r="BS7" s="1126" t="s">
        <v>561</v>
      </c>
      <c r="BT7" s="1127"/>
      <c r="BU7" s="1127"/>
      <c r="BV7" s="1127"/>
      <c r="BW7" s="1127"/>
      <c r="BX7" s="1127"/>
      <c r="BY7" s="1127"/>
      <c r="BZ7" s="1127"/>
      <c r="CA7" s="1127"/>
      <c r="CB7" s="1127"/>
      <c r="CC7" s="1127"/>
      <c r="CD7" s="1127"/>
      <c r="CE7" s="1127"/>
      <c r="CF7" s="1127"/>
      <c r="CG7" s="1128"/>
      <c r="CH7" s="1119">
        <v>0</v>
      </c>
      <c r="CI7" s="1120"/>
      <c r="CJ7" s="1120"/>
      <c r="CK7" s="1120"/>
      <c r="CL7" s="1121"/>
      <c r="CM7" s="1119">
        <v>6</v>
      </c>
      <c r="CN7" s="1120"/>
      <c r="CO7" s="1120"/>
      <c r="CP7" s="1120"/>
      <c r="CQ7" s="1121"/>
      <c r="CR7" s="1119">
        <v>5</v>
      </c>
      <c r="CS7" s="1120"/>
      <c r="CT7" s="1120"/>
      <c r="CU7" s="1120"/>
      <c r="CV7" s="1121"/>
      <c r="CW7" s="1119" t="s">
        <v>572</v>
      </c>
      <c r="CX7" s="1120"/>
      <c r="CY7" s="1120"/>
      <c r="CZ7" s="1120"/>
      <c r="DA7" s="1121"/>
      <c r="DB7" s="1119" t="s">
        <v>565</v>
      </c>
      <c r="DC7" s="1120"/>
      <c r="DD7" s="1120"/>
      <c r="DE7" s="1120"/>
      <c r="DF7" s="1121"/>
      <c r="DG7" s="1119" t="s">
        <v>565</v>
      </c>
      <c r="DH7" s="1120"/>
      <c r="DI7" s="1120"/>
      <c r="DJ7" s="1120"/>
      <c r="DK7" s="1121"/>
      <c r="DL7" s="1119" t="s">
        <v>565</v>
      </c>
      <c r="DM7" s="1120"/>
      <c r="DN7" s="1120"/>
      <c r="DO7" s="1120"/>
      <c r="DP7" s="1121"/>
      <c r="DQ7" s="1119" t="s">
        <v>565</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562</v>
      </c>
      <c r="BT8" s="1046"/>
      <c r="BU8" s="1046"/>
      <c r="BV8" s="1046"/>
      <c r="BW8" s="1046"/>
      <c r="BX8" s="1046"/>
      <c r="BY8" s="1046"/>
      <c r="BZ8" s="1046"/>
      <c r="CA8" s="1046"/>
      <c r="CB8" s="1046"/>
      <c r="CC8" s="1046"/>
      <c r="CD8" s="1046"/>
      <c r="CE8" s="1046"/>
      <c r="CF8" s="1046"/>
      <c r="CG8" s="1047"/>
      <c r="CH8" s="1020">
        <v>0</v>
      </c>
      <c r="CI8" s="1021"/>
      <c r="CJ8" s="1021"/>
      <c r="CK8" s="1021"/>
      <c r="CL8" s="1022"/>
      <c r="CM8" s="1020">
        <v>1835</v>
      </c>
      <c r="CN8" s="1021"/>
      <c r="CO8" s="1021"/>
      <c r="CP8" s="1021"/>
      <c r="CQ8" s="1022"/>
      <c r="CR8" s="1020">
        <v>18</v>
      </c>
      <c r="CS8" s="1021"/>
      <c r="CT8" s="1021"/>
      <c r="CU8" s="1021"/>
      <c r="CV8" s="1022"/>
      <c r="CW8" s="1020">
        <v>7</v>
      </c>
      <c r="CX8" s="1021"/>
      <c r="CY8" s="1021"/>
      <c r="CZ8" s="1021"/>
      <c r="DA8" s="1022"/>
      <c r="DB8" s="1020" t="s">
        <v>565</v>
      </c>
      <c r="DC8" s="1021"/>
      <c r="DD8" s="1021"/>
      <c r="DE8" s="1021"/>
      <c r="DF8" s="1022"/>
      <c r="DG8" s="1020" t="s">
        <v>565</v>
      </c>
      <c r="DH8" s="1021"/>
      <c r="DI8" s="1021"/>
      <c r="DJ8" s="1021"/>
      <c r="DK8" s="1022"/>
      <c r="DL8" s="1020" t="s">
        <v>565</v>
      </c>
      <c r="DM8" s="1021"/>
      <c r="DN8" s="1021"/>
      <c r="DO8" s="1021"/>
      <c r="DP8" s="1022"/>
      <c r="DQ8" s="1020" t="s">
        <v>565</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563</v>
      </c>
      <c r="BT9" s="1046"/>
      <c r="BU9" s="1046"/>
      <c r="BV9" s="1046"/>
      <c r="BW9" s="1046"/>
      <c r="BX9" s="1046"/>
      <c r="BY9" s="1046"/>
      <c r="BZ9" s="1046"/>
      <c r="CA9" s="1046"/>
      <c r="CB9" s="1046"/>
      <c r="CC9" s="1046"/>
      <c r="CD9" s="1046"/>
      <c r="CE9" s="1046"/>
      <c r="CF9" s="1046"/>
      <c r="CG9" s="1047"/>
      <c r="CH9" s="1020">
        <v>-13</v>
      </c>
      <c r="CI9" s="1021"/>
      <c r="CJ9" s="1021"/>
      <c r="CK9" s="1021"/>
      <c r="CL9" s="1022"/>
      <c r="CM9" s="1020">
        <v>378</v>
      </c>
      <c r="CN9" s="1021"/>
      <c r="CO9" s="1021"/>
      <c r="CP9" s="1021"/>
      <c r="CQ9" s="1022"/>
      <c r="CR9" s="1020">
        <v>2</v>
      </c>
      <c r="CS9" s="1021"/>
      <c r="CT9" s="1021"/>
      <c r="CU9" s="1021"/>
      <c r="CV9" s="1022"/>
      <c r="CW9" s="1020">
        <v>6</v>
      </c>
      <c r="CX9" s="1021"/>
      <c r="CY9" s="1021"/>
      <c r="CZ9" s="1021"/>
      <c r="DA9" s="1022"/>
      <c r="DB9" s="1020" t="s">
        <v>565</v>
      </c>
      <c r="DC9" s="1021"/>
      <c r="DD9" s="1021"/>
      <c r="DE9" s="1021"/>
      <c r="DF9" s="1022"/>
      <c r="DG9" s="1020" t="s">
        <v>565</v>
      </c>
      <c r="DH9" s="1021"/>
      <c r="DI9" s="1021"/>
      <c r="DJ9" s="1021"/>
      <c r="DK9" s="1022"/>
      <c r="DL9" s="1020" t="s">
        <v>565</v>
      </c>
      <c r="DM9" s="1021"/>
      <c r="DN9" s="1021"/>
      <c r="DO9" s="1021"/>
      <c r="DP9" s="1022"/>
      <c r="DQ9" s="1020" t="s">
        <v>566</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379</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099">
        <v>10447</v>
      </c>
      <c r="R23" s="1100"/>
      <c r="S23" s="1100"/>
      <c r="T23" s="1100"/>
      <c r="U23" s="1100"/>
      <c r="V23" s="1100">
        <v>9870</v>
      </c>
      <c r="W23" s="1100"/>
      <c r="X23" s="1100"/>
      <c r="Y23" s="1100"/>
      <c r="Z23" s="1100"/>
      <c r="AA23" s="1100">
        <v>577</v>
      </c>
      <c r="AB23" s="1100"/>
      <c r="AC23" s="1100"/>
      <c r="AD23" s="1100"/>
      <c r="AE23" s="1101"/>
      <c r="AF23" s="1102">
        <v>551</v>
      </c>
      <c r="AG23" s="1100"/>
      <c r="AH23" s="1100"/>
      <c r="AI23" s="1100"/>
      <c r="AJ23" s="1103"/>
      <c r="AK23" s="1104"/>
      <c r="AL23" s="1105"/>
      <c r="AM23" s="1105"/>
      <c r="AN23" s="1105"/>
      <c r="AO23" s="1105"/>
      <c r="AP23" s="1100">
        <v>5751</v>
      </c>
      <c r="AQ23" s="1100"/>
      <c r="AR23" s="1100"/>
      <c r="AS23" s="1100"/>
      <c r="AT23" s="1100"/>
      <c r="AU23" s="1106"/>
      <c r="AV23" s="1106"/>
      <c r="AW23" s="1106"/>
      <c r="AX23" s="1106"/>
      <c r="AY23" s="1107"/>
      <c r="AZ23" s="1096" t="s">
        <v>382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383</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384</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385</v>
      </c>
      <c r="R26" s="1033"/>
      <c r="S26" s="1033"/>
      <c r="T26" s="1033"/>
      <c r="U26" s="1034"/>
      <c r="V26" s="1032" t="s">
        <v>386</v>
      </c>
      <c r="W26" s="1033"/>
      <c r="X26" s="1033"/>
      <c r="Y26" s="1033"/>
      <c r="Z26" s="1034"/>
      <c r="AA26" s="1032" t="s">
        <v>387</v>
      </c>
      <c r="AB26" s="1033"/>
      <c r="AC26" s="1033"/>
      <c r="AD26" s="1033"/>
      <c r="AE26" s="1033"/>
      <c r="AF26" s="1090" t="s">
        <v>388</v>
      </c>
      <c r="AG26" s="1039"/>
      <c r="AH26" s="1039"/>
      <c r="AI26" s="1039"/>
      <c r="AJ26" s="1091"/>
      <c r="AK26" s="1033" t="s">
        <v>389</v>
      </c>
      <c r="AL26" s="1033"/>
      <c r="AM26" s="1033"/>
      <c r="AN26" s="1033"/>
      <c r="AO26" s="1034"/>
      <c r="AP26" s="1032" t="s">
        <v>390</v>
      </c>
      <c r="AQ26" s="1033"/>
      <c r="AR26" s="1033"/>
      <c r="AS26" s="1033"/>
      <c r="AT26" s="1034"/>
      <c r="AU26" s="1032" t="s">
        <v>391</v>
      </c>
      <c r="AV26" s="1033"/>
      <c r="AW26" s="1033"/>
      <c r="AX26" s="1033"/>
      <c r="AY26" s="1034"/>
      <c r="AZ26" s="1032" t="s">
        <v>392</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393</v>
      </c>
      <c r="C28" s="1082"/>
      <c r="D28" s="1082"/>
      <c r="E28" s="1082"/>
      <c r="F28" s="1082"/>
      <c r="G28" s="1082"/>
      <c r="H28" s="1082"/>
      <c r="I28" s="1082"/>
      <c r="J28" s="1082"/>
      <c r="K28" s="1082"/>
      <c r="L28" s="1082"/>
      <c r="M28" s="1082"/>
      <c r="N28" s="1082"/>
      <c r="O28" s="1082"/>
      <c r="P28" s="1083"/>
      <c r="Q28" s="1084">
        <v>4182</v>
      </c>
      <c r="R28" s="1085"/>
      <c r="S28" s="1085"/>
      <c r="T28" s="1085"/>
      <c r="U28" s="1085"/>
      <c r="V28" s="1085">
        <v>3934</v>
      </c>
      <c r="W28" s="1085"/>
      <c r="X28" s="1085"/>
      <c r="Y28" s="1085"/>
      <c r="Z28" s="1085"/>
      <c r="AA28" s="1085">
        <v>248</v>
      </c>
      <c r="AB28" s="1085"/>
      <c r="AC28" s="1085"/>
      <c r="AD28" s="1085"/>
      <c r="AE28" s="1086"/>
      <c r="AF28" s="1087">
        <v>248</v>
      </c>
      <c r="AG28" s="1085"/>
      <c r="AH28" s="1085"/>
      <c r="AI28" s="1085"/>
      <c r="AJ28" s="1088"/>
      <c r="AK28" s="1089">
        <v>388</v>
      </c>
      <c r="AL28" s="1077"/>
      <c r="AM28" s="1077"/>
      <c r="AN28" s="1077"/>
      <c r="AO28" s="1077"/>
      <c r="AP28" s="1077" t="s">
        <v>565</v>
      </c>
      <c r="AQ28" s="1077"/>
      <c r="AR28" s="1077"/>
      <c r="AS28" s="1077"/>
      <c r="AT28" s="1077"/>
      <c r="AU28" s="1077" t="s">
        <v>565</v>
      </c>
      <c r="AV28" s="1077"/>
      <c r="AW28" s="1077"/>
      <c r="AX28" s="1077"/>
      <c r="AY28" s="1077"/>
      <c r="AZ28" s="1078" t="s">
        <v>565</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394</v>
      </c>
      <c r="C29" s="1069"/>
      <c r="D29" s="1069"/>
      <c r="E29" s="1069"/>
      <c r="F29" s="1069"/>
      <c r="G29" s="1069"/>
      <c r="H29" s="1069"/>
      <c r="I29" s="1069"/>
      <c r="J29" s="1069"/>
      <c r="K29" s="1069"/>
      <c r="L29" s="1069"/>
      <c r="M29" s="1069"/>
      <c r="N29" s="1069"/>
      <c r="O29" s="1069"/>
      <c r="P29" s="1070"/>
      <c r="Q29" s="1074">
        <v>2909</v>
      </c>
      <c r="R29" s="1075"/>
      <c r="S29" s="1075"/>
      <c r="T29" s="1075"/>
      <c r="U29" s="1075"/>
      <c r="V29" s="1075">
        <v>2745</v>
      </c>
      <c r="W29" s="1075"/>
      <c r="X29" s="1075"/>
      <c r="Y29" s="1075"/>
      <c r="Z29" s="1075"/>
      <c r="AA29" s="1075">
        <v>163</v>
      </c>
      <c r="AB29" s="1075"/>
      <c r="AC29" s="1075"/>
      <c r="AD29" s="1075"/>
      <c r="AE29" s="1076"/>
      <c r="AF29" s="1050">
        <v>163</v>
      </c>
      <c r="AG29" s="1051"/>
      <c r="AH29" s="1051"/>
      <c r="AI29" s="1051"/>
      <c r="AJ29" s="1052"/>
      <c r="AK29" s="1011">
        <v>424</v>
      </c>
      <c r="AL29" s="1002"/>
      <c r="AM29" s="1002"/>
      <c r="AN29" s="1002"/>
      <c r="AO29" s="1002"/>
      <c r="AP29" s="1002" t="s">
        <v>565</v>
      </c>
      <c r="AQ29" s="1002"/>
      <c r="AR29" s="1002"/>
      <c r="AS29" s="1002"/>
      <c r="AT29" s="1002"/>
      <c r="AU29" s="1002" t="s">
        <v>565</v>
      </c>
      <c r="AV29" s="1002"/>
      <c r="AW29" s="1002"/>
      <c r="AX29" s="1002"/>
      <c r="AY29" s="1002"/>
      <c r="AZ29" s="1073" t="s">
        <v>565</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395</v>
      </c>
      <c r="C30" s="1069"/>
      <c r="D30" s="1069"/>
      <c r="E30" s="1069"/>
      <c r="F30" s="1069"/>
      <c r="G30" s="1069"/>
      <c r="H30" s="1069"/>
      <c r="I30" s="1069"/>
      <c r="J30" s="1069"/>
      <c r="K30" s="1069"/>
      <c r="L30" s="1069"/>
      <c r="M30" s="1069"/>
      <c r="N30" s="1069"/>
      <c r="O30" s="1069"/>
      <c r="P30" s="1070"/>
      <c r="Q30" s="1074">
        <v>715</v>
      </c>
      <c r="R30" s="1075"/>
      <c r="S30" s="1075"/>
      <c r="T30" s="1075"/>
      <c r="U30" s="1075"/>
      <c r="V30" s="1075">
        <v>655</v>
      </c>
      <c r="W30" s="1075"/>
      <c r="X30" s="1075"/>
      <c r="Y30" s="1075"/>
      <c r="Z30" s="1075"/>
      <c r="AA30" s="1075">
        <v>59</v>
      </c>
      <c r="AB30" s="1075"/>
      <c r="AC30" s="1075"/>
      <c r="AD30" s="1075"/>
      <c r="AE30" s="1076"/>
      <c r="AF30" s="1050">
        <v>59</v>
      </c>
      <c r="AG30" s="1051"/>
      <c r="AH30" s="1051"/>
      <c r="AI30" s="1051"/>
      <c r="AJ30" s="1052"/>
      <c r="AK30" s="1011">
        <v>367</v>
      </c>
      <c r="AL30" s="1002"/>
      <c r="AM30" s="1002"/>
      <c r="AN30" s="1002"/>
      <c r="AO30" s="1002"/>
      <c r="AP30" s="1002" t="s">
        <v>565</v>
      </c>
      <c r="AQ30" s="1002"/>
      <c r="AR30" s="1002"/>
      <c r="AS30" s="1002"/>
      <c r="AT30" s="1002"/>
      <c r="AU30" s="1002" t="s">
        <v>565</v>
      </c>
      <c r="AV30" s="1002"/>
      <c r="AW30" s="1002"/>
      <c r="AX30" s="1002"/>
      <c r="AY30" s="1002"/>
      <c r="AZ30" s="1073" t="s">
        <v>565</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396</v>
      </c>
      <c r="C31" s="1069"/>
      <c r="D31" s="1069"/>
      <c r="E31" s="1069"/>
      <c r="F31" s="1069"/>
      <c r="G31" s="1069"/>
      <c r="H31" s="1069"/>
      <c r="I31" s="1069"/>
      <c r="J31" s="1069"/>
      <c r="K31" s="1069"/>
      <c r="L31" s="1069"/>
      <c r="M31" s="1069"/>
      <c r="N31" s="1069"/>
      <c r="O31" s="1069"/>
      <c r="P31" s="1070"/>
      <c r="Q31" s="1074">
        <v>1405</v>
      </c>
      <c r="R31" s="1075"/>
      <c r="S31" s="1075"/>
      <c r="T31" s="1075"/>
      <c r="U31" s="1075"/>
      <c r="V31" s="1075">
        <v>1356</v>
      </c>
      <c r="W31" s="1075"/>
      <c r="X31" s="1075"/>
      <c r="Y31" s="1075"/>
      <c r="Z31" s="1075"/>
      <c r="AA31" s="1075">
        <v>49</v>
      </c>
      <c r="AB31" s="1075"/>
      <c r="AC31" s="1075"/>
      <c r="AD31" s="1075"/>
      <c r="AE31" s="1076"/>
      <c r="AF31" s="1050">
        <v>49</v>
      </c>
      <c r="AG31" s="1051"/>
      <c r="AH31" s="1051"/>
      <c r="AI31" s="1051"/>
      <c r="AJ31" s="1052"/>
      <c r="AK31" s="1011">
        <v>749</v>
      </c>
      <c r="AL31" s="1002"/>
      <c r="AM31" s="1002"/>
      <c r="AN31" s="1002"/>
      <c r="AO31" s="1002"/>
      <c r="AP31" s="1002">
        <v>7334</v>
      </c>
      <c r="AQ31" s="1002"/>
      <c r="AR31" s="1002"/>
      <c r="AS31" s="1002"/>
      <c r="AT31" s="1002"/>
      <c r="AU31" s="1002">
        <v>7334</v>
      </c>
      <c r="AV31" s="1002"/>
      <c r="AW31" s="1002"/>
      <c r="AX31" s="1002"/>
      <c r="AY31" s="1002"/>
      <c r="AZ31" s="1073" t="s">
        <v>567</v>
      </c>
      <c r="BA31" s="1073"/>
      <c r="BB31" s="1073"/>
      <c r="BC31" s="1073"/>
      <c r="BD31" s="1073"/>
      <c r="BE31" s="1063" t="s">
        <v>397</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c r="C32" s="1069"/>
      <c r="D32" s="1069"/>
      <c r="E32" s="1069"/>
      <c r="F32" s="1069"/>
      <c r="G32" s="1069"/>
      <c r="H32" s="1069"/>
      <c r="I32" s="1069"/>
      <c r="J32" s="1069"/>
      <c r="K32" s="1069"/>
      <c r="L32" s="1069"/>
      <c r="M32" s="1069"/>
      <c r="N32" s="1069"/>
      <c r="O32" s="1069"/>
      <c r="P32" s="1070"/>
      <c r="Q32" s="1074"/>
      <c r="R32" s="1075"/>
      <c r="S32" s="1075"/>
      <c r="T32" s="1075"/>
      <c r="U32" s="1075"/>
      <c r="V32" s="1075"/>
      <c r="W32" s="1075"/>
      <c r="X32" s="1075"/>
      <c r="Y32" s="1075"/>
      <c r="Z32" s="1075"/>
      <c r="AA32" s="1075"/>
      <c r="AB32" s="1075"/>
      <c r="AC32" s="1075"/>
      <c r="AD32" s="1075"/>
      <c r="AE32" s="1076"/>
      <c r="AF32" s="1050"/>
      <c r="AG32" s="1051"/>
      <c r="AH32" s="1051"/>
      <c r="AI32" s="1051"/>
      <c r="AJ32" s="1052"/>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380</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519</v>
      </c>
      <c r="AG63" s="990"/>
      <c r="AH63" s="990"/>
      <c r="AI63" s="990"/>
      <c r="AJ63" s="1061"/>
      <c r="AK63" s="1062"/>
      <c r="AL63" s="994"/>
      <c r="AM63" s="994"/>
      <c r="AN63" s="994"/>
      <c r="AO63" s="994"/>
      <c r="AP63" s="990">
        <v>7334</v>
      </c>
      <c r="AQ63" s="990"/>
      <c r="AR63" s="990"/>
      <c r="AS63" s="990"/>
      <c r="AT63" s="990"/>
      <c r="AU63" s="990">
        <v>7334</v>
      </c>
      <c r="AV63" s="990"/>
      <c r="AW63" s="990"/>
      <c r="AX63" s="990"/>
      <c r="AY63" s="990"/>
      <c r="AZ63" s="1056"/>
      <c r="BA63" s="1056"/>
      <c r="BB63" s="1056"/>
      <c r="BC63" s="1056"/>
      <c r="BD63" s="1056"/>
      <c r="BE63" s="991"/>
      <c r="BF63" s="991"/>
      <c r="BG63" s="991"/>
      <c r="BH63" s="991"/>
      <c r="BI63" s="992"/>
      <c r="BJ63" s="1057" t="s">
        <v>400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402</v>
      </c>
      <c r="B66" s="1027"/>
      <c r="C66" s="1027"/>
      <c r="D66" s="1027"/>
      <c r="E66" s="1027"/>
      <c r="F66" s="1027"/>
      <c r="G66" s="1027"/>
      <c r="H66" s="1027"/>
      <c r="I66" s="1027"/>
      <c r="J66" s="1027"/>
      <c r="K66" s="1027"/>
      <c r="L66" s="1027"/>
      <c r="M66" s="1027"/>
      <c r="N66" s="1027"/>
      <c r="O66" s="1027"/>
      <c r="P66" s="1028"/>
      <c r="Q66" s="1032" t="s">
        <v>403</v>
      </c>
      <c r="R66" s="1033"/>
      <c r="S66" s="1033"/>
      <c r="T66" s="1033"/>
      <c r="U66" s="1034"/>
      <c r="V66" s="1032" t="s">
        <v>404</v>
      </c>
      <c r="W66" s="1033"/>
      <c r="X66" s="1033"/>
      <c r="Y66" s="1033"/>
      <c r="Z66" s="1034"/>
      <c r="AA66" s="1032" t="s">
        <v>405</v>
      </c>
      <c r="AB66" s="1033"/>
      <c r="AC66" s="1033"/>
      <c r="AD66" s="1033"/>
      <c r="AE66" s="1034"/>
      <c r="AF66" s="1038" t="s">
        <v>406</v>
      </c>
      <c r="AG66" s="1039"/>
      <c r="AH66" s="1039"/>
      <c r="AI66" s="1039"/>
      <c r="AJ66" s="1040"/>
      <c r="AK66" s="1032" t="s">
        <v>407</v>
      </c>
      <c r="AL66" s="1027"/>
      <c r="AM66" s="1027"/>
      <c r="AN66" s="1027"/>
      <c r="AO66" s="1028"/>
      <c r="AP66" s="1032" t="s">
        <v>408</v>
      </c>
      <c r="AQ66" s="1033"/>
      <c r="AR66" s="1033"/>
      <c r="AS66" s="1033"/>
      <c r="AT66" s="1034"/>
      <c r="AU66" s="1032" t="s">
        <v>409</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568</v>
      </c>
      <c r="C68" s="1017"/>
      <c r="D68" s="1017"/>
      <c r="E68" s="1017"/>
      <c r="F68" s="1017"/>
      <c r="G68" s="1017"/>
      <c r="H68" s="1017"/>
      <c r="I68" s="1017"/>
      <c r="J68" s="1017"/>
      <c r="K68" s="1017"/>
      <c r="L68" s="1017"/>
      <c r="M68" s="1017"/>
      <c r="N68" s="1017"/>
      <c r="O68" s="1017"/>
      <c r="P68" s="1018"/>
      <c r="Q68" s="1019">
        <v>3920</v>
      </c>
      <c r="R68" s="1013"/>
      <c r="S68" s="1013"/>
      <c r="T68" s="1013"/>
      <c r="U68" s="1013"/>
      <c r="V68" s="1013">
        <v>3739</v>
      </c>
      <c r="W68" s="1013"/>
      <c r="X68" s="1013"/>
      <c r="Y68" s="1013"/>
      <c r="Z68" s="1013"/>
      <c r="AA68" s="1013">
        <v>180</v>
      </c>
      <c r="AB68" s="1013"/>
      <c r="AC68" s="1013"/>
      <c r="AD68" s="1013"/>
      <c r="AE68" s="1013"/>
      <c r="AF68" s="1013">
        <v>180</v>
      </c>
      <c r="AG68" s="1013"/>
      <c r="AH68" s="1013"/>
      <c r="AI68" s="1013"/>
      <c r="AJ68" s="1013"/>
      <c r="AK68" s="1013">
        <v>1</v>
      </c>
      <c r="AL68" s="1013"/>
      <c r="AM68" s="1013"/>
      <c r="AN68" s="1013"/>
      <c r="AO68" s="1013"/>
      <c r="AP68" s="1013" t="s">
        <v>567</v>
      </c>
      <c r="AQ68" s="1013"/>
      <c r="AR68" s="1013"/>
      <c r="AS68" s="1013"/>
      <c r="AT68" s="1013"/>
      <c r="AU68" s="1013" t="s">
        <v>567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569</v>
      </c>
      <c r="C69" s="1006"/>
      <c r="D69" s="1006"/>
      <c r="E69" s="1006"/>
      <c r="F69" s="1006"/>
      <c r="G69" s="1006"/>
      <c r="H69" s="1006"/>
      <c r="I69" s="1006"/>
      <c r="J69" s="1006"/>
      <c r="K69" s="1006"/>
      <c r="L69" s="1006"/>
      <c r="M69" s="1006"/>
      <c r="N69" s="1006"/>
      <c r="O69" s="1006"/>
      <c r="P69" s="1007"/>
      <c r="Q69" s="1008">
        <v>3570</v>
      </c>
      <c r="R69" s="1002"/>
      <c r="S69" s="1002"/>
      <c r="T69" s="1002"/>
      <c r="U69" s="1002"/>
      <c r="V69" s="1002">
        <v>3100</v>
      </c>
      <c r="W69" s="1002"/>
      <c r="X69" s="1002"/>
      <c r="Y69" s="1002"/>
      <c r="Z69" s="1002"/>
      <c r="AA69" s="1002">
        <v>470</v>
      </c>
      <c r="AB69" s="1002"/>
      <c r="AC69" s="1002"/>
      <c r="AD69" s="1002"/>
      <c r="AE69" s="1002"/>
      <c r="AF69" s="1002">
        <v>470</v>
      </c>
      <c r="AG69" s="1002"/>
      <c r="AH69" s="1002"/>
      <c r="AI69" s="1002"/>
      <c r="AJ69" s="1002"/>
      <c r="AK69" s="1002">
        <v>63</v>
      </c>
      <c r="AL69" s="1002"/>
      <c r="AM69" s="1002"/>
      <c r="AN69" s="1002"/>
      <c r="AO69" s="1002"/>
      <c r="AP69" s="1002" t="s">
        <v>567</v>
      </c>
      <c r="AQ69" s="1002"/>
      <c r="AR69" s="1002"/>
      <c r="AS69" s="1002"/>
      <c r="AT69" s="1002"/>
      <c r="AU69" s="1002" t="s">
        <v>567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570</v>
      </c>
      <c r="C70" s="1006"/>
      <c r="D70" s="1006"/>
      <c r="E70" s="1006"/>
      <c r="F70" s="1006"/>
      <c r="G70" s="1006"/>
      <c r="H70" s="1006"/>
      <c r="I70" s="1006"/>
      <c r="J70" s="1006"/>
      <c r="K70" s="1006"/>
      <c r="L70" s="1006"/>
      <c r="M70" s="1006"/>
      <c r="N70" s="1006"/>
      <c r="O70" s="1006"/>
      <c r="P70" s="1007"/>
      <c r="Q70" s="1008">
        <v>883572</v>
      </c>
      <c r="R70" s="1002"/>
      <c r="S70" s="1002"/>
      <c r="T70" s="1002"/>
      <c r="U70" s="1002"/>
      <c r="V70" s="1002">
        <v>863176</v>
      </c>
      <c r="W70" s="1002"/>
      <c r="X70" s="1002"/>
      <c r="Y70" s="1002"/>
      <c r="Z70" s="1002"/>
      <c r="AA70" s="1002">
        <v>20396</v>
      </c>
      <c r="AB70" s="1002"/>
      <c r="AC70" s="1002"/>
      <c r="AD70" s="1002"/>
      <c r="AE70" s="1002"/>
      <c r="AF70" s="1002">
        <v>20396</v>
      </c>
      <c r="AG70" s="1002"/>
      <c r="AH70" s="1002"/>
      <c r="AI70" s="1002"/>
      <c r="AJ70" s="1002"/>
      <c r="AK70" s="1002">
        <v>5429</v>
      </c>
      <c r="AL70" s="1002"/>
      <c r="AM70" s="1002"/>
      <c r="AN70" s="1002"/>
      <c r="AO70" s="1002"/>
      <c r="AP70" s="1002" t="s">
        <v>567</v>
      </c>
      <c r="AQ70" s="1002"/>
      <c r="AR70" s="1002"/>
      <c r="AS70" s="1002"/>
      <c r="AT70" s="1002"/>
      <c r="AU70" s="1002" t="s">
        <v>567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571</v>
      </c>
      <c r="C71" s="1006"/>
      <c r="D71" s="1006"/>
      <c r="E71" s="1006"/>
      <c r="F71" s="1006"/>
      <c r="G71" s="1006"/>
      <c r="H71" s="1006"/>
      <c r="I71" s="1006"/>
      <c r="J71" s="1006"/>
      <c r="K71" s="1006"/>
      <c r="L71" s="1006"/>
      <c r="M71" s="1006"/>
      <c r="N71" s="1006"/>
      <c r="O71" s="1006"/>
      <c r="P71" s="1007"/>
      <c r="Q71" s="1008">
        <v>749</v>
      </c>
      <c r="R71" s="1002"/>
      <c r="S71" s="1002"/>
      <c r="T71" s="1002"/>
      <c r="U71" s="1002"/>
      <c r="V71" s="1002">
        <v>691</v>
      </c>
      <c r="W71" s="1002"/>
      <c r="X71" s="1002"/>
      <c r="Y71" s="1002"/>
      <c r="Z71" s="1002"/>
      <c r="AA71" s="1002">
        <v>57</v>
      </c>
      <c r="AB71" s="1002"/>
      <c r="AC71" s="1002"/>
      <c r="AD71" s="1002"/>
      <c r="AE71" s="1002"/>
      <c r="AF71" s="1002">
        <v>57</v>
      </c>
      <c r="AG71" s="1002"/>
      <c r="AH71" s="1002"/>
      <c r="AI71" s="1002"/>
      <c r="AJ71" s="1002"/>
      <c r="AK71" s="1002">
        <v>57</v>
      </c>
      <c r="AL71" s="1002"/>
      <c r="AM71" s="1002"/>
      <c r="AN71" s="1002"/>
      <c r="AO71" s="1002"/>
      <c r="AP71" s="1002" t="s">
        <v>567</v>
      </c>
      <c r="AQ71" s="1002"/>
      <c r="AR71" s="1002"/>
      <c r="AS71" s="1002"/>
      <c r="AT71" s="1002"/>
      <c r="AU71" s="1002" t="s">
        <v>567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380</v>
      </c>
      <c r="B88" s="975" t="s">
        <v>410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21103</v>
      </c>
      <c r="AG88" s="990"/>
      <c r="AH88" s="990"/>
      <c r="AI88" s="990"/>
      <c r="AJ88" s="990"/>
      <c r="AK88" s="994"/>
      <c r="AL88" s="994"/>
      <c r="AM88" s="994"/>
      <c r="AN88" s="994"/>
      <c r="AO88" s="994"/>
      <c r="AP88" s="990" t="s">
        <v>567</v>
      </c>
      <c r="AQ88" s="990"/>
      <c r="AR88" s="990"/>
      <c r="AS88" s="990"/>
      <c r="AT88" s="990"/>
      <c r="AU88" s="990" t="s">
        <v>567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25</v>
      </c>
      <c r="CS102" s="982"/>
      <c r="CT102" s="982"/>
      <c r="CU102" s="982"/>
      <c r="CV102" s="983"/>
      <c r="CW102" s="981">
        <v>13</v>
      </c>
      <c r="CX102" s="982"/>
      <c r="CY102" s="982"/>
      <c r="CZ102" s="982"/>
      <c r="DA102" s="983"/>
      <c r="DB102" s="981" t="s">
        <v>565</v>
      </c>
      <c r="DC102" s="982"/>
      <c r="DD102" s="982"/>
      <c r="DE102" s="982"/>
      <c r="DF102" s="983"/>
      <c r="DG102" s="981" t="s">
        <v>565</v>
      </c>
      <c r="DH102" s="982"/>
      <c r="DI102" s="982"/>
      <c r="DJ102" s="982"/>
      <c r="DK102" s="983"/>
      <c r="DL102" s="981" t="s">
        <v>565</v>
      </c>
      <c r="DM102" s="982"/>
      <c r="DN102" s="982"/>
      <c r="DO102" s="982"/>
      <c r="DP102" s="983"/>
      <c r="DQ102" s="981" t="s">
        <v>565</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419</v>
      </c>
      <c r="AB109" s="925"/>
      <c r="AC109" s="925"/>
      <c r="AD109" s="925"/>
      <c r="AE109" s="926"/>
      <c r="AF109" s="927" t="s">
        <v>299</v>
      </c>
      <c r="AG109" s="925"/>
      <c r="AH109" s="925"/>
      <c r="AI109" s="925"/>
      <c r="AJ109" s="926"/>
      <c r="AK109" s="927" t="s">
        <v>298</v>
      </c>
      <c r="AL109" s="925"/>
      <c r="AM109" s="925"/>
      <c r="AN109" s="925"/>
      <c r="AO109" s="926"/>
      <c r="AP109" s="927" t="s">
        <v>420</v>
      </c>
      <c r="AQ109" s="925"/>
      <c r="AR109" s="925"/>
      <c r="AS109" s="925"/>
      <c r="AT109" s="956"/>
      <c r="AU109" s="924" t="s">
        <v>418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419</v>
      </c>
      <c r="BR109" s="925"/>
      <c r="BS109" s="925"/>
      <c r="BT109" s="925"/>
      <c r="BU109" s="926"/>
      <c r="BV109" s="927" t="s">
        <v>299</v>
      </c>
      <c r="BW109" s="925"/>
      <c r="BX109" s="925"/>
      <c r="BY109" s="925"/>
      <c r="BZ109" s="926"/>
      <c r="CA109" s="927" t="s">
        <v>298</v>
      </c>
      <c r="CB109" s="925"/>
      <c r="CC109" s="925"/>
      <c r="CD109" s="925"/>
      <c r="CE109" s="926"/>
      <c r="CF109" s="963" t="s">
        <v>420</v>
      </c>
      <c r="CG109" s="963"/>
      <c r="CH109" s="963"/>
      <c r="CI109" s="963"/>
      <c r="CJ109" s="963"/>
      <c r="CK109" s="927" t="s">
        <v>421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419</v>
      </c>
      <c r="DH109" s="925"/>
      <c r="DI109" s="925"/>
      <c r="DJ109" s="925"/>
      <c r="DK109" s="926"/>
      <c r="DL109" s="927" t="s">
        <v>299</v>
      </c>
      <c r="DM109" s="925"/>
      <c r="DN109" s="925"/>
      <c r="DO109" s="925"/>
      <c r="DP109" s="926"/>
      <c r="DQ109" s="927" t="s">
        <v>298</v>
      </c>
      <c r="DR109" s="925"/>
      <c r="DS109" s="925"/>
      <c r="DT109" s="925"/>
      <c r="DU109" s="926"/>
      <c r="DV109" s="927" t="s">
        <v>420</v>
      </c>
      <c r="DW109" s="925"/>
      <c r="DX109" s="925"/>
      <c r="DY109" s="925"/>
      <c r="DZ109" s="956"/>
    </row>
    <row r="110" spans="1:131" s="226" customFormat="1" ht="26.25" customHeight="1" x14ac:dyDescent="0.15">
      <c r="A110" s="827" t="s">
        <v>422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529381</v>
      </c>
      <c r="AB110" s="918"/>
      <c r="AC110" s="918"/>
      <c r="AD110" s="918"/>
      <c r="AE110" s="919"/>
      <c r="AF110" s="920">
        <v>505768</v>
      </c>
      <c r="AG110" s="918"/>
      <c r="AH110" s="918"/>
      <c r="AI110" s="918"/>
      <c r="AJ110" s="919"/>
      <c r="AK110" s="920">
        <v>518402</v>
      </c>
      <c r="AL110" s="918"/>
      <c r="AM110" s="918"/>
      <c r="AN110" s="918"/>
      <c r="AO110" s="919"/>
      <c r="AP110" s="921">
        <v>8.5</v>
      </c>
      <c r="AQ110" s="922"/>
      <c r="AR110" s="922"/>
      <c r="AS110" s="922"/>
      <c r="AT110" s="923"/>
      <c r="AU110" s="957" t="s">
        <v>67</v>
      </c>
      <c r="AV110" s="958"/>
      <c r="AW110" s="958"/>
      <c r="AX110" s="958"/>
      <c r="AY110" s="958"/>
      <c r="AZ110" s="883" t="s">
        <v>423</v>
      </c>
      <c r="BA110" s="828"/>
      <c r="BB110" s="828"/>
      <c r="BC110" s="828"/>
      <c r="BD110" s="828"/>
      <c r="BE110" s="828"/>
      <c r="BF110" s="828"/>
      <c r="BG110" s="828"/>
      <c r="BH110" s="828"/>
      <c r="BI110" s="828"/>
      <c r="BJ110" s="828"/>
      <c r="BK110" s="828"/>
      <c r="BL110" s="828"/>
      <c r="BM110" s="828"/>
      <c r="BN110" s="828"/>
      <c r="BO110" s="828"/>
      <c r="BP110" s="829"/>
      <c r="BQ110" s="884">
        <v>5695390</v>
      </c>
      <c r="BR110" s="865"/>
      <c r="BS110" s="865"/>
      <c r="BT110" s="865"/>
      <c r="BU110" s="865"/>
      <c r="BV110" s="865">
        <v>5726213</v>
      </c>
      <c r="BW110" s="865"/>
      <c r="BX110" s="865"/>
      <c r="BY110" s="865"/>
      <c r="BZ110" s="865"/>
      <c r="CA110" s="865">
        <v>5751183</v>
      </c>
      <c r="CB110" s="865"/>
      <c r="CC110" s="865"/>
      <c r="CD110" s="865"/>
      <c r="CE110" s="865"/>
      <c r="CF110" s="889">
        <v>94.4</v>
      </c>
      <c r="CG110" s="890"/>
      <c r="CH110" s="890"/>
      <c r="CI110" s="890"/>
      <c r="CJ110" s="890"/>
      <c r="CK110" s="953" t="s">
        <v>424</v>
      </c>
      <c r="CL110" s="839"/>
      <c r="CM110" s="914" t="s">
        <v>425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400</v>
      </c>
      <c r="DH110" s="865"/>
      <c r="DI110" s="865"/>
      <c r="DJ110" s="865"/>
      <c r="DK110" s="865"/>
      <c r="DL110" s="865" t="s">
        <v>123</v>
      </c>
      <c r="DM110" s="865"/>
      <c r="DN110" s="865"/>
      <c r="DO110" s="865"/>
      <c r="DP110" s="865"/>
      <c r="DQ110" s="865" t="s">
        <v>382</v>
      </c>
      <c r="DR110" s="865"/>
      <c r="DS110" s="865"/>
      <c r="DT110" s="865"/>
      <c r="DU110" s="865"/>
      <c r="DV110" s="866" t="s">
        <v>123</v>
      </c>
      <c r="DW110" s="866"/>
      <c r="DX110" s="866"/>
      <c r="DY110" s="866"/>
      <c r="DZ110" s="867"/>
    </row>
    <row r="111" spans="1:131" s="226" customFormat="1" ht="26.25" customHeight="1" x14ac:dyDescent="0.15">
      <c r="A111" s="794" t="s">
        <v>426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382</v>
      </c>
      <c r="AB111" s="946"/>
      <c r="AC111" s="946"/>
      <c r="AD111" s="946"/>
      <c r="AE111" s="947"/>
      <c r="AF111" s="948" t="s">
        <v>123</v>
      </c>
      <c r="AG111" s="946"/>
      <c r="AH111" s="946"/>
      <c r="AI111" s="946"/>
      <c r="AJ111" s="947"/>
      <c r="AK111" s="948" t="s">
        <v>123</v>
      </c>
      <c r="AL111" s="946"/>
      <c r="AM111" s="946"/>
      <c r="AN111" s="946"/>
      <c r="AO111" s="947"/>
      <c r="AP111" s="949" t="s">
        <v>382</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v>187524</v>
      </c>
      <c r="BR111" s="837"/>
      <c r="BS111" s="837"/>
      <c r="BT111" s="837"/>
      <c r="BU111" s="837"/>
      <c r="BV111" s="837">
        <v>173452</v>
      </c>
      <c r="BW111" s="837"/>
      <c r="BX111" s="837"/>
      <c r="BY111" s="837"/>
      <c r="BZ111" s="837"/>
      <c r="CA111" s="837">
        <v>159252</v>
      </c>
      <c r="CB111" s="837"/>
      <c r="CC111" s="837"/>
      <c r="CD111" s="837"/>
      <c r="CE111" s="837"/>
      <c r="CF111" s="898">
        <v>2.6</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123</v>
      </c>
      <c r="DH111" s="837"/>
      <c r="DI111" s="837"/>
      <c r="DJ111" s="837"/>
      <c r="DK111" s="837"/>
      <c r="DL111" s="837" t="s">
        <v>123</v>
      </c>
      <c r="DM111" s="837"/>
      <c r="DN111" s="837"/>
      <c r="DO111" s="837"/>
      <c r="DP111" s="837"/>
      <c r="DQ111" s="837" t="s">
        <v>382</v>
      </c>
      <c r="DR111" s="837"/>
      <c r="DS111" s="837"/>
      <c r="DT111" s="837"/>
      <c r="DU111" s="837"/>
      <c r="DV111" s="814" t="s">
        <v>123</v>
      </c>
      <c r="DW111" s="814"/>
      <c r="DX111" s="814"/>
      <c r="DY111" s="814"/>
      <c r="DZ111" s="815"/>
    </row>
    <row r="112" spans="1:131" s="226" customFormat="1" ht="26.25" customHeight="1" x14ac:dyDescent="0.15">
      <c r="A112" s="939" t="s">
        <v>429</v>
      </c>
      <c r="B112" s="940"/>
      <c r="C112" s="770" t="s">
        <v>430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382</v>
      </c>
      <c r="AB112" s="800"/>
      <c r="AC112" s="800"/>
      <c r="AD112" s="800"/>
      <c r="AE112" s="801"/>
      <c r="AF112" s="802" t="s">
        <v>123</v>
      </c>
      <c r="AG112" s="800"/>
      <c r="AH112" s="800"/>
      <c r="AI112" s="800"/>
      <c r="AJ112" s="801"/>
      <c r="AK112" s="802" t="s">
        <v>382</v>
      </c>
      <c r="AL112" s="800"/>
      <c r="AM112" s="800"/>
      <c r="AN112" s="800"/>
      <c r="AO112" s="801"/>
      <c r="AP112" s="847" t="s">
        <v>382</v>
      </c>
      <c r="AQ112" s="848"/>
      <c r="AR112" s="848"/>
      <c r="AS112" s="848"/>
      <c r="AT112" s="849"/>
      <c r="AU112" s="959"/>
      <c r="AV112" s="960"/>
      <c r="AW112" s="960"/>
      <c r="AX112" s="960"/>
      <c r="AY112" s="960"/>
      <c r="AZ112" s="835" t="s">
        <v>431</v>
      </c>
      <c r="BA112" s="770"/>
      <c r="BB112" s="770"/>
      <c r="BC112" s="770"/>
      <c r="BD112" s="770"/>
      <c r="BE112" s="770"/>
      <c r="BF112" s="770"/>
      <c r="BG112" s="770"/>
      <c r="BH112" s="770"/>
      <c r="BI112" s="770"/>
      <c r="BJ112" s="770"/>
      <c r="BK112" s="770"/>
      <c r="BL112" s="770"/>
      <c r="BM112" s="770"/>
      <c r="BN112" s="770"/>
      <c r="BO112" s="770"/>
      <c r="BP112" s="771"/>
      <c r="BQ112" s="836">
        <v>7919306</v>
      </c>
      <c r="BR112" s="837"/>
      <c r="BS112" s="837"/>
      <c r="BT112" s="837"/>
      <c r="BU112" s="837"/>
      <c r="BV112" s="837">
        <v>7642199</v>
      </c>
      <c r="BW112" s="837"/>
      <c r="BX112" s="837"/>
      <c r="BY112" s="837"/>
      <c r="BZ112" s="837"/>
      <c r="CA112" s="837">
        <v>7334011</v>
      </c>
      <c r="CB112" s="837"/>
      <c r="CC112" s="837"/>
      <c r="CD112" s="837"/>
      <c r="CE112" s="837"/>
      <c r="CF112" s="898">
        <v>120.3</v>
      </c>
      <c r="CG112" s="899"/>
      <c r="CH112" s="899"/>
      <c r="CI112" s="899"/>
      <c r="CJ112" s="899"/>
      <c r="CK112" s="954"/>
      <c r="CL112" s="841"/>
      <c r="CM112" s="844" t="s">
        <v>432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382</v>
      </c>
      <c r="DM112" s="837"/>
      <c r="DN112" s="837"/>
      <c r="DO112" s="837"/>
      <c r="DP112" s="837"/>
      <c r="DQ112" s="837" t="s">
        <v>400</v>
      </c>
      <c r="DR112" s="837"/>
      <c r="DS112" s="837"/>
      <c r="DT112" s="837"/>
      <c r="DU112" s="837"/>
      <c r="DV112" s="814" t="s">
        <v>123</v>
      </c>
      <c r="DW112" s="814"/>
      <c r="DX112" s="814"/>
      <c r="DY112" s="814"/>
      <c r="DZ112" s="815"/>
    </row>
    <row r="113" spans="1:130" s="226" customFormat="1" ht="26.25" customHeight="1" x14ac:dyDescent="0.15">
      <c r="A113" s="941"/>
      <c r="B113" s="942"/>
      <c r="C113" s="770" t="s">
        <v>433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650892</v>
      </c>
      <c r="AB113" s="946"/>
      <c r="AC113" s="946"/>
      <c r="AD113" s="946"/>
      <c r="AE113" s="947"/>
      <c r="AF113" s="948">
        <v>655577</v>
      </c>
      <c r="AG113" s="946"/>
      <c r="AH113" s="946"/>
      <c r="AI113" s="946"/>
      <c r="AJ113" s="947"/>
      <c r="AK113" s="948">
        <v>640041</v>
      </c>
      <c r="AL113" s="946"/>
      <c r="AM113" s="946"/>
      <c r="AN113" s="946"/>
      <c r="AO113" s="947"/>
      <c r="AP113" s="949">
        <v>10.5</v>
      </c>
      <c r="AQ113" s="950"/>
      <c r="AR113" s="950"/>
      <c r="AS113" s="950"/>
      <c r="AT113" s="951"/>
      <c r="AU113" s="959"/>
      <c r="AV113" s="960"/>
      <c r="AW113" s="960"/>
      <c r="AX113" s="960"/>
      <c r="AY113" s="960"/>
      <c r="AZ113" s="835" t="s">
        <v>434</v>
      </c>
      <c r="BA113" s="770"/>
      <c r="BB113" s="770"/>
      <c r="BC113" s="770"/>
      <c r="BD113" s="770"/>
      <c r="BE113" s="770"/>
      <c r="BF113" s="770"/>
      <c r="BG113" s="770"/>
      <c r="BH113" s="770"/>
      <c r="BI113" s="770"/>
      <c r="BJ113" s="770"/>
      <c r="BK113" s="770"/>
      <c r="BL113" s="770"/>
      <c r="BM113" s="770"/>
      <c r="BN113" s="770"/>
      <c r="BO113" s="770"/>
      <c r="BP113" s="771"/>
      <c r="BQ113" s="836" t="s">
        <v>123</v>
      </c>
      <c r="BR113" s="837"/>
      <c r="BS113" s="837"/>
      <c r="BT113" s="837"/>
      <c r="BU113" s="837"/>
      <c r="BV113" s="837" t="s">
        <v>123</v>
      </c>
      <c r="BW113" s="837"/>
      <c r="BX113" s="837"/>
      <c r="BY113" s="837"/>
      <c r="BZ113" s="837"/>
      <c r="CA113" s="837" t="s">
        <v>382</v>
      </c>
      <c r="CB113" s="837"/>
      <c r="CC113" s="837"/>
      <c r="CD113" s="837"/>
      <c r="CE113" s="837"/>
      <c r="CF113" s="898" t="s">
        <v>123</v>
      </c>
      <c r="CG113" s="899"/>
      <c r="CH113" s="899"/>
      <c r="CI113" s="899"/>
      <c r="CJ113" s="899"/>
      <c r="CK113" s="954"/>
      <c r="CL113" s="841"/>
      <c r="CM113" s="844" t="s">
        <v>435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123</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436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123</v>
      </c>
      <c r="AB114" s="800"/>
      <c r="AC114" s="800"/>
      <c r="AD114" s="800"/>
      <c r="AE114" s="801"/>
      <c r="AF114" s="802" t="s">
        <v>123</v>
      </c>
      <c r="AG114" s="800"/>
      <c r="AH114" s="800"/>
      <c r="AI114" s="800"/>
      <c r="AJ114" s="801"/>
      <c r="AK114" s="802" t="s">
        <v>123</v>
      </c>
      <c r="AL114" s="800"/>
      <c r="AM114" s="800"/>
      <c r="AN114" s="800"/>
      <c r="AO114" s="801"/>
      <c r="AP114" s="847" t="s">
        <v>382</v>
      </c>
      <c r="AQ114" s="848"/>
      <c r="AR114" s="848"/>
      <c r="AS114" s="848"/>
      <c r="AT114" s="849"/>
      <c r="AU114" s="959"/>
      <c r="AV114" s="960"/>
      <c r="AW114" s="960"/>
      <c r="AX114" s="960"/>
      <c r="AY114" s="960"/>
      <c r="AZ114" s="835" t="s">
        <v>437</v>
      </c>
      <c r="BA114" s="770"/>
      <c r="BB114" s="770"/>
      <c r="BC114" s="770"/>
      <c r="BD114" s="770"/>
      <c r="BE114" s="770"/>
      <c r="BF114" s="770"/>
      <c r="BG114" s="770"/>
      <c r="BH114" s="770"/>
      <c r="BI114" s="770"/>
      <c r="BJ114" s="770"/>
      <c r="BK114" s="770"/>
      <c r="BL114" s="770"/>
      <c r="BM114" s="770"/>
      <c r="BN114" s="770"/>
      <c r="BO114" s="770"/>
      <c r="BP114" s="771"/>
      <c r="BQ114" s="836">
        <v>2139474</v>
      </c>
      <c r="BR114" s="837"/>
      <c r="BS114" s="837"/>
      <c r="BT114" s="837"/>
      <c r="BU114" s="837"/>
      <c r="BV114" s="837">
        <v>2063887</v>
      </c>
      <c r="BW114" s="837"/>
      <c r="BX114" s="837"/>
      <c r="BY114" s="837"/>
      <c r="BZ114" s="837"/>
      <c r="CA114" s="837">
        <v>1951392</v>
      </c>
      <c r="CB114" s="837"/>
      <c r="CC114" s="837"/>
      <c r="CD114" s="837"/>
      <c r="CE114" s="837"/>
      <c r="CF114" s="898">
        <v>32</v>
      </c>
      <c r="CG114" s="899"/>
      <c r="CH114" s="899"/>
      <c r="CI114" s="899"/>
      <c r="CJ114" s="899"/>
      <c r="CK114" s="954"/>
      <c r="CL114" s="841"/>
      <c r="CM114" s="844" t="s">
        <v>438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123</v>
      </c>
      <c r="DH114" s="800"/>
      <c r="DI114" s="800"/>
      <c r="DJ114" s="800"/>
      <c r="DK114" s="801"/>
      <c r="DL114" s="802" t="s">
        <v>123</v>
      </c>
      <c r="DM114" s="800"/>
      <c r="DN114" s="800"/>
      <c r="DO114" s="800"/>
      <c r="DP114" s="801"/>
      <c r="DQ114" s="802" t="s">
        <v>123</v>
      </c>
      <c r="DR114" s="800"/>
      <c r="DS114" s="800"/>
      <c r="DT114" s="800"/>
      <c r="DU114" s="801"/>
      <c r="DV114" s="847" t="s">
        <v>382</v>
      </c>
      <c r="DW114" s="848"/>
      <c r="DX114" s="848"/>
      <c r="DY114" s="848"/>
      <c r="DZ114" s="849"/>
    </row>
    <row r="115" spans="1:130" s="226" customFormat="1" ht="26.25" customHeight="1" x14ac:dyDescent="0.15">
      <c r="A115" s="941"/>
      <c r="B115" s="942"/>
      <c r="C115" s="770" t="s">
        <v>439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15352</v>
      </c>
      <c r="AB115" s="946"/>
      <c r="AC115" s="946"/>
      <c r="AD115" s="946"/>
      <c r="AE115" s="947"/>
      <c r="AF115" s="948">
        <v>15364</v>
      </c>
      <c r="AG115" s="946"/>
      <c r="AH115" s="946"/>
      <c r="AI115" s="946"/>
      <c r="AJ115" s="947"/>
      <c r="AK115" s="948">
        <v>16026</v>
      </c>
      <c r="AL115" s="946"/>
      <c r="AM115" s="946"/>
      <c r="AN115" s="946"/>
      <c r="AO115" s="947"/>
      <c r="AP115" s="949">
        <v>0.3</v>
      </c>
      <c r="AQ115" s="950"/>
      <c r="AR115" s="950"/>
      <c r="AS115" s="950"/>
      <c r="AT115" s="951"/>
      <c r="AU115" s="959"/>
      <c r="AV115" s="960"/>
      <c r="AW115" s="960"/>
      <c r="AX115" s="960"/>
      <c r="AY115" s="960"/>
      <c r="AZ115" s="835" t="s">
        <v>440</v>
      </c>
      <c r="BA115" s="770"/>
      <c r="BB115" s="770"/>
      <c r="BC115" s="770"/>
      <c r="BD115" s="770"/>
      <c r="BE115" s="770"/>
      <c r="BF115" s="770"/>
      <c r="BG115" s="770"/>
      <c r="BH115" s="770"/>
      <c r="BI115" s="770"/>
      <c r="BJ115" s="770"/>
      <c r="BK115" s="770"/>
      <c r="BL115" s="770"/>
      <c r="BM115" s="770"/>
      <c r="BN115" s="770"/>
      <c r="BO115" s="770"/>
      <c r="BP115" s="771"/>
      <c r="BQ115" s="836" t="s">
        <v>400</v>
      </c>
      <c r="BR115" s="837"/>
      <c r="BS115" s="837"/>
      <c r="BT115" s="837"/>
      <c r="BU115" s="837"/>
      <c r="BV115" s="837" t="s">
        <v>400</v>
      </c>
      <c r="BW115" s="837"/>
      <c r="BX115" s="837"/>
      <c r="BY115" s="837"/>
      <c r="BZ115" s="837"/>
      <c r="CA115" s="837" t="s">
        <v>382</v>
      </c>
      <c r="CB115" s="837"/>
      <c r="CC115" s="837"/>
      <c r="CD115" s="837"/>
      <c r="CE115" s="837"/>
      <c r="CF115" s="898" t="s">
        <v>123</v>
      </c>
      <c r="CG115" s="899"/>
      <c r="CH115" s="899"/>
      <c r="CI115" s="899"/>
      <c r="CJ115" s="899"/>
      <c r="CK115" s="954"/>
      <c r="CL115" s="841"/>
      <c r="CM115" s="835" t="s">
        <v>441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382</v>
      </c>
      <c r="DH115" s="800"/>
      <c r="DI115" s="800"/>
      <c r="DJ115" s="800"/>
      <c r="DK115" s="801"/>
      <c r="DL115" s="802" t="s">
        <v>382</v>
      </c>
      <c r="DM115" s="800"/>
      <c r="DN115" s="800"/>
      <c r="DO115" s="800"/>
      <c r="DP115" s="801"/>
      <c r="DQ115" s="802" t="s">
        <v>123</v>
      </c>
      <c r="DR115" s="800"/>
      <c r="DS115" s="800"/>
      <c r="DT115" s="800"/>
      <c r="DU115" s="801"/>
      <c r="DV115" s="847" t="s">
        <v>382</v>
      </c>
      <c r="DW115" s="848"/>
      <c r="DX115" s="848"/>
      <c r="DY115" s="848"/>
      <c r="DZ115" s="849"/>
    </row>
    <row r="116" spans="1:130" s="226" customFormat="1" ht="26.25" customHeight="1" x14ac:dyDescent="0.15">
      <c r="A116" s="943"/>
      <c r="B116" s="944"/>
      <c r="C116" s="903" t="s">
        <v>442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123</v>
      </c>
      <c r="AB116" s="800"/>
      <c r="AC116" s="800"/>
      <c r="AD116" s="800"/>
      <c r="AE116" s="801"/>
      <c r="AF116" s="802" t="s">
        <v>123</v>
      </c>
      <c r="AG116" s="800"/>
      <c r="AH116" s="800"/>
      <c r="AI116" s="800"/>
      <c r="AJ116" s="801"/>
      <c r="AK116" s="802" t="s">
        <v>400</v>
      </c>
      <c r="AL116" s="800"/>
      <c r="AM116" s="800"/>
      <c r="AN116" s="800"/>
      <c r="AO116" s="801"/>
      <c r="AP116" s="847" t="s">
        <v>123</v>
      </c>
      <c r="AQ116" s="848"/>
      <c r="AR116" s="848"/>
      <c r="AS116" s="848"/>
      <c r="AT116" s="849"/>
      <c r="AU116" s="959"/>
      <c r="AV116" s="960"/>
      <c r="AW116" s="960"/>
      <c r="AX116" s="960"/>
      <c r="AY116" s="960"/>
      <c r="AZ116" s="886" t="s">
        <v>443</v>
      </c>
      <c r="BA116" s="887"/>
      <c r="BB116" s="887"/>
      <c r="BC116" s="887"/>
      <c r="BD116" s="887"/>
      <c r="BE116" s="887"/>
      <c r="BF116" s="887"/>
      <c r="BG116" s="887"/>
      <c r="BH116" s="887"/>
      <c r="BI116" s="887"/>
      <c r="BJ116" s="887"/>
      <c r="BK116" s="887"/>
      <c r="BL116" s="887"/>
      <c r="BM116" s="887"/>
      <c r="BN116" s="887"/>
      <c r="BO116" s="887"/>
      <c r="BP116" s="888"/>
      <c r="BQ116" s="836" t="s">
        <v>382</v>
      </c>
      <c r="BR116" s="837"/>
      <c r="BS116" s="837"/>
      <c r="BT116" s="837"/>
      <c r="BU116" s="837"/>
      <c r="BV116" s="837" t="s">
        <v>382</v>
      </c>
      <c r="BW116" s="837"/>
      <c r="BX116" s="837"/>
      <c r="BY116" s="837"/>
      <c r="BZ116" s="837"/>
      <c r="CA116" s="837" t="s">
        <v>382</v>
      </c>
      <c r="CB116" s="837"/>
      <c r="CC116" s="837"/>
      <c r="CD116" s="837"/>
      <c r="CE116" s="837"/>
      <c r="CF116" s="898" t="s">
        <v>123</v>
      </c>
      <c r="CG116" s="899"/>
      <c r="CH116" s="899"/>
      <c r="CI116" s="899"/>
      <c r="CJ116" s="899"/>
      <c r="CK116" s="954"/>
      <c r="CL116" s="841"/>
      <c r="CM116" s="844" t="s">
        <v>444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400</v>
      </c>
      <c r="DH116" s="800"/>
      <c r="DI116" s="800"/>
      <c r="DJ116" s="800"/>
      <c r="DK116" s="801"/>
      <c r="DL116" s="802" t="s">
        <v>382</v>
      </c>
      <c r="DM116" s="800"/>
      <c r="DN116" s="800"/>
      <c r="DO116" s="800"/>
      <c r="DP116" s="801"/>
      <c r="DQ116" s="802" t="s">
        <v>123</v>
      </c>
      <c r="DR116" s="800"/>
      <c r="DS116" s="800"/>
      <c r="DT116" s="800"/>
      <c r="DU116" s="801"/>
      <c r="DV116" s="847" t="s">
        <v>382</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445</v>
      </c>
      <c r="Z117" s="926"/>
      <c r="AA117" s="931">
        <v>1195625</v>
      </c>
      <c r="AB117" s="932"/>
      <c r="AC117" s="932"/>
      <c r="AD117" s="932"/>
      <c r="AE117" s="933"/>
      <c r="AF117" s="934">
        <v>1176709</v>
      </c>
      <c r="AG117" s="932"/>
      <c r="AH117" s="932"/>
      <c r="AI117" s="932"/>
      <c r="AJ117" s="933"/>
      <c r="AK117" s="934">
        <v>1174469</v>
      </c>
      <c r="AL117" s="932"/>
      <c r="AM117" s="932"/>
      <c r="AN117" s="932"/>
      <c r="AO117" s="933"/>
      <c r="AP117" s="935"/>
      <c r="AQ117" s="936"/>
      <c r="AR117" s="936"/>
      <c r="AS117" s="936"/>
      <c r="AT117" s="937"/>
      <c r="AU117" s="959"/>
      <c r="AV117" s="960"/>
      <c r="AW117" s="960"/>
      <c r="AX117" s="960"/>
      <c r="AY117" s="960"/>
      <c r="AZ117" s="886" t="s">
        <v>446</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382</v>
      </c>
      <c r="BW117" s="837"/>
      <c r="BX117" s="837"/>
      <c r="BY117" s="837"/>
      <c r="BZ117" s="837"/>
      <c r="CA117" s="837" t="s">
        <v>123</v>
      </c>
      <c r="CB117" s="837"/>
      <c r="CC117" s="837"/>
      <c r="CD117" s="837"/>
      <c r="CE117" s="837"/>
      <c r="CF117" s="898" t="s">
        <v>123</v>
      </c>
      <c r="CG117" s="899"/>
      <c r="CH117" s="899"/>
      <c r="CI117" s="899"/>
      <c r="CJ117" s="899"/>
      <c r="CK117" s="954"/>
      <c r="CL117" s="841"/>
      <c r="CM117" s="844" t="s">
        <v>447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382</v>
      </c>
      <c r="DH117" s="800"/>
      <c r="DI117" s="800"/>
      <c r="DJ117" s="800"/>
      <c r="DK117" s="801"/>
      <c r="DL117" s="802" t="s">
        <v>382</v>
      </c>
      <c r="DM117" s="800"/>
      <c r="DN117" s="800"/>
      <c r="DO117" s="800"/>
      <c r="DP117" s="801"/>
      <c r="DQ117" s="802" t="s">
        <v>123</v>
      </c>
      <c r="DR117" s="800"/>
      <c r="DS117" s="800"/>
      <c r="DT117" s="800"/>
      <c r="DU117" s="801"/>
      <c r="DV117" s="847" t="s">
        <v>123</v>
      </c>
      <c r="DW117" s="848"/>
      <c r="DX117" s="848"/>
      <c r="DY117" s="848"/>
      <c r="DZ117" s="849"/>
    </row>
    <row r="118" spans="1:130" s="226" customFormat="1" ht="26.25" customHeight="1" x14ac:dyDescent="0.15">
      <c r="A118" s="924" t="s">
        <v>421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419</v>
      </c>
      <c r="AB118" s="925"/>
      <c r="AC118" s="925"/>
      <c r="AD118" s="925"/>
      <c r="AE118" s="926"/>
      <c r="AF118" s="927" t="s">
        <v>299</v>
      </c>
      <c r="AG118" s="925"/>
      <c r="AH118" s="925"/>
      <c r="AI118" s="925"/>
      <c r="AJ118" s="926"/>
      <c r="AK118" s="927" t="s">
        <v>298</v>
      </c>
      <c r="AL118" s="925"/>
      <c r="AM118" s="925"/>
      <c r="AN118" s="925"/>
      <c r="AO118" s="926"/>
      <c r="AP118" s="928" t="s">
        <v>420</v>
      </c>
      <c r="AQ118" s="929"/>
      <c r="AR118" s="929"/>
      <c r="AS118" s="929"/>
      <c r="AT118" s="930"/>
      <c r="AU118" s="959"/>
      <c r="AV118" s="960"/>
      <c r="AW118" s="960"/>
      <c r="AX118" s="960"/>
      <c r="AY118" s="960"/>
      <c r="AZ118" s="902" t="s">
        <v>448</v>
      </c>
      <c r="BA118" s="903"/>
      <c r="BB118" s="903"/>
      <c r="BC118" s="903"/>
      <c r="BD118" s="903"/>
      <c r="BE118" s="903"/>
      <c r="BF118" s="903"/>
      <c r="BG118" s="903"/>
      <c r="BH118" s="903"/>
      <c r="BI118" s="903"/>
      <c r="BJ118" s="903"/>
      <c r="BK118" s="903"/>
      <c r="BL118" s="903"/>
      <c r="BM118" s="903"/>
      <c r="BN118" s="903"/>
      <c r="BO118" s="903"/>
      <c r="BP118" s="904"/>
      <c r="BQ118" s="905" t="s">
        <v>382</v>
      </c>
      <c r="BR118" s="868"/>
      <c r="BS118" s="868"/>
      <c r="BT118" s="868"/>
      <c r="BU118" s="868"/>
      <c r="BV118" s="868" t="s">
        <v>123</v>
      </c>
      <c r="BW118" s="868"/>
      <c r="BX118" s="868"/>
      <c r="BY118" s="868"/>
      <c r="BZ118" s="868"/>
      <c r="CA118" s="868" t="s">
        <v>123</v>
      </c>
      <c r="CB118" s="868"/>
      <c r="CC118" s="868"/>
      <c r="CD118" s="868"/>
      <c r="CE118" s="868"/>
      <c r="CF118" s="898" t="s">
        <v>123</v>
      </c>
      <c r="CG118" s="899"/>
      <c r="CH118" s="899"/>
      <c r="CI118" s="899"/>
      <c r="CJ118" s="899"/>
      <c r="CK118" s="954"/>
      <c r="CL118" s="841"/>
      <c r="CM118" s="844" t="s">
        <v>449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382</v>
      </c>
      <c r="DM118" s="800"/>
      <c r="DN118" s="800"/>
      <c r="DO118" s="800"/>
      <c r="DP118" s="801"/>
      <c r="DQ118" s="802" t="s">
        <v>123</v>
      </c>
      <c r="DR118" s="800"/>
      <c r="DS118" s="800"/>
      <c r="DT118" s="800"/>
      <c r="DU118" s="801"/>
      <c r="DV118" s="847" t="s">
        <v>382</v>
      </c>
      <c r="DW118" s="848"/>
      <c r="DX118" s="848"/>
      <c r="DY118" s="848"/>
      <c r="DZ118" s="849"/>
    </row>
    <row r="119" spans="1:130" s="226" customFormat="1" ht="26.25" customHeight="1" x14ac:dyDescent="0.15">
      <c r="A119" s="838" t="s">
        <v>424</v>
      </c>
      <c r="B119" s="839"/>
      <c r="C119" s="914" t="s">
        <v>425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382</v>
      </c>
      <c r="AB119" s="918"/>
      <c r="AC119" s="918"/>
      <c r="AD119" s="918"/>
      <c r="AE119" s="919"/>
      <c r="AF119" s="920" t="s">
        <v>123</v>
      </c>
      <c r="AG119" s="918"/>
      <c r="AH119" s="918"/>
      <c r="AI119" s="918"/>
      <c r="AJ119" s="919"/>
      <c r="AK119" s="920" t="s">
        <v>123</v>
      </c>
      <c r="AL119" s="918"/>
      <c r="AM119" s="918"/>
      <c r="AN119" s="918"/>
      <c r="AO119" s="919"/>
      <c r="AP119" s="921" t="s">
        <v>123</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450</v>
      </c>
      <c r="BP119" s="901"/>
      <c r="BQ119" s="905">
        <v>15941694</v>
      </c>
      <c r="BR119" s="868"/>
      <c r="BS119" s="868"/>
      <c r="BT119" s="868"/>
      <c r="BU119" s="868"/>
      <c r="BV119" s="868">
        <v>15605751</v>
      </c>
      <c r="BW119" s="868"/>
      <c r="BX119" s="868"/>
      <c r="BY119" s="868"/>
      <c r="BZ119" s="868"/>
      <c r="CA119" s="868">
        <v>15195838</v>
      </c>
      <c r="CB119" s="868"/>
      <c r="CC119" s="868"/>
      <c r="CD119" s="868"/>
      <c r="CE119" s="868"/>
      <c r="CF119" s="766"/>
      <c r="CG119" s="767"/>
      <c r="CH119" s="767"/>
      <c r="CI119" s="767"/>
      <c r="CJ119" s="857"/>
      <c r="CK119" s="955"/>
      <c r="CL119" s="843"/>
      <c r="CM119" s="861" t="s">
        <v>451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187524</v>
      </c>
      <c r="DH119" s="783"/>
      <c r="DI119" s="783"/>
      <c r="DJ119" s="783"/>
      <c r="DK119" s="784"/>
      <c r="DL119" s="785">
        <v>173452</v>
      </c>
      <c r="DM119" s="783"/>
      <c r="DN119" s="783"/>
      <c r="DO119" s="783"/>
      <c r="DP119" s="784"/>
      <c r="DQ119" s="785">
        <v>159252</v>
      </c>
      <c r="DR119" s="783"/>
      <c r="DS119" s="783"/>
      <c r="DT119" s="783"/>
      <c r="DU119" s="784"/>
      <c r="DV119" s="871">
        <v>2.6</v>
      </c>
      <c r="DW119" s="872"/>
      <c r="DX119" s="872"/>
      <c r="DY119" s="872"/>
      <c r="DZ119" s="873"/>
    </row>
    <row r="120" spans="1:130" s="226" customFormat="1" ht="26.25" customHeight="1" x14ac:dyDescent="0.15">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382</v>
      </c>
      <c r="AG120" s="800"/>
      <c r="AH120" s="800"/>
      <c r="AI120" s="800"/>
      <c r="AJ120" s="801"/>
      <c r="AK120" s="802" t="s">
        <v>382</v>
      </c>
      <c r="AL120" s="800"/>
      <c r="AM120" s="800"/>
      <c r="AN120" s="800"/>
      <c r="AO120" s="801"/>
      <c r="AP120" s="847" t="s">
        <v>123</v>
      </c>
      <c r="AQ120" s="848"/>
      <c r="AR120" s="848"/>
      <c r="AS120" s="848"/>
      <c r="AT120" s="849"/>
      <c r="AU120" s="906" t="s">
        <v>452</v>
      </c>
      <c r="AV120" s="907"/>
      <c r="AW120" s="907"/>
      <c r="AX120" s="907"/>
      <c r="AY120" s="908"/>
      <c r="AZ120" s="883" t="s">
        <v>453</v>
      </c>
      <c r="BA120" s="828"/>
      <c r="BB120" s="828"/>
      <c r="BC120" s="828"/>
      <c r="BD120" s="828"/>
      <c r="BE120" s="828"/>
      <c r="BF120" s="828"/>
      <c r="BG120" s="828"/>
      <c r="BH120" s="828"/>
      <c r="BI120" s="828"/>
      <c r="BJ120" s="828"/>
      <c r="BK120" s="828"/>
      <c r="BL120" s="828"/>
      <c r="BM120" s="828"/>
      <c r="BN120" s="828"/>
      <c r="BO120" s="828"/>
      <c r="BP120" s="829"/>
      <c r="BQ120" s="884">
        <v>2155216</v>
      </c>
      <c r="BR120" s="865"/>
      <c r="BS120" s="865"/>
      <c r="BT120" s="865"/>
      <c r="BU120" s="865"/>
      <c r="BV120" s="865">
        <v>2308170</v>
      </c>
      <c r="BW120" s="865"/>
      <c r="BX120" s="865"/>
      <c r="BY120" s="865"/>
      <c r="BZ120" s="865"/>
      <c r="CA120" s="865">
        <v>2407818</v>
      </c>
      <c r="CB120" s="865"/>
      <c r="CC120" s="865"/>
      <c r="CD120" s="865"/>
      <c r="CE120" s="865"/>
      <c r="CF120" s="889">
        <v>39.5</v>
      </c>
      <c r="CG120" s="890"/>
      <c r="CH120" s="890"/>
      <c r="CI120" s="890"/>
      <c r="CJ120" s="890"/>
      <c r="CK120" s="891" t="s">
        <v>454</v>
      </c>
      <c r="CL120" s="875"/>
      <c r="CM120" s="875"/>
      <c r="CN120" s="875"/>
      <c r="CO120" s="876"/>
      <c r="CP120" s="895" t="s">
        <v>455</v>
      </c>
      <c r="CQ120" s="896"/>
      <c r="CR120" s="896"/>
      <c r="CS120" s="896"/>
      <c r="CT120" s="896"/>
      <c r="CU120" s="896"/>
      <c r="CV120" s="896"/>
      <c r="CW120" s="896"/>
      <c r="CX120" s="896"/>
      <c r="CY120" s="896"/>
      <c r="CZ120" s="896"/>
      <c r="DA120" s="896"/>
      <c r="DB120" s="896"/>
      <c r="DC120" s="896"/>
      <c r="DD120" s="896"/>
      <c r="DE120" s="896"/>
      <c r="DF120" s="897"/>
      <c r="DG120" s="884">
        <v>7919306</v>
      </c>
      <c r="DH120" s="865"/>
      <c r="DI120" s="865"/>
      <c r="DJ120" s="865"/>
      <c r="DK120" s="865"/>
      <c r="DL120" s="865">
        <v>7642199</v>
      </c>
      <c r="DM120" s="865"/>
      <c r="DN120" s="865"/>
      <c r="DO120" s="865"/>
      <c r="DP120" s="865"/>
      <c r="DQ120" s="865">
        <v>7334011</v>
      </c>
      <c r="DR120" s="865"/>
      <c r="DS120" s="865"/>
      <c r="DT120" s="865"/>
      <c r="DU120" s="865"/>
      <c r="DV120" s="866">
        <v>120.3</v>
      </c>
      <c r="DW120" s="866"/>
      <c r="DX120" s="866"/>
      <c r="DY120" s="866"/>
      <c r="DZ120" s="867"/>
    </row>
    <row r="121" spans="1:130" s="226" customFormat="1" ht="26.25" customHeight="1" x14ac:dyDescent="0.15">
      <c r="A121" s="840"/>
      <c r="B121" s="841"/>
      <c r="C121" s="886" t="s">
        <v>456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123</v>
      </c>
      <c r="AB121" s="800"/>
      <c r="AC121" s="800"/>
      <c r="AD121" s="800"/>
      <c r="AE121" s="801"/>
      <c r="AF121" s="802" t="s">
        <v>382</v>
      </c>
      <c r="AG121" s="800"/>
      <c r="AH121" s="800"/>
      <c r="AI121" s="800"/>
      <c r="AJ121" s="801"/>
      <c r="AK121" s="802" t="s">
        <v>400</v>
      </c>
      <c r="AL121" s="800"/>
      <c r="AM121" s="800"/>
      <c r="AN121" s="800"/>
      <c r="AO121" s="801"/>
      <c r="AP121" s="847" t="s">
        <v>123</v>
      </c>
      <c r="AQ121" s="848"/>
      <c r="AR121" s="848"/>
      <c r="AS121" s="848"/>
      <c r="AT121" s="849"/>
      <c r="AU121" s="909"/>
      <c r="AV121" s="910"/>
      <c r="AW121" s="910"/>
      <c r="AX121" s="910"/>
      <c r="AY121" s="911"/>
      <c r="AZ121" s="835" t="s">
        <v>457</v>
      </c>
      <c r="BA121" s="770"/>
      <c r="BB121" s="770"/>
      <c r="BC121" s="770"/>
      <c r="BD121" s="770"/>
      <c r="BE121" s="770"/>
      <c r="BF121" s="770"/>
      <c r="BG121" s="770"/>
      <c r="BH121" s="770"/>
      <c r="BI121" s="770"/>
      <c r="BJ121" s="770"/>
      <c r="BK121" s="770"/>
      <c r="BL121" s="770"/>
      <c r="BM121" s="770"/>
      <c r="BN121" s="770"/>
      <c r="BO121" s="770"/>
      <c r="BP121" s="771"/>
      <c r="BQ121" s="836">
        <v>6135547</v>
      </c>
      <c r="BR121" s="837"/>
      <c r="BS121" s="837"/>
      <c r="BT121" s="837"/>
      <c r="BU121" s="837"/>
      <c r="BV121" s="837">
        <v>5840506</v>
      </c>
      <c r="BW121" s="837"/>
      <c r="BX121" s="837"/>
      <c r="BY121" s="837"/>
      <c r="BZ121" s="837"/>
      <c r="CA121" s="837">
        <v>5581182</v>
      </c>
      <c r="CB121" s="837"/>
      <c r="CC121" s="837"/>
      <c r="CD121" s="837"/>
      <c r="CE121" s="837"/>
      <c r="CF121" s="898">
        <v>91.6</v>
      </c>
      <c r="CG121" s="899"/>
      <c r="CH121" s="899"/>
      <c r="CI121" s="899"/>
      <c r="CJ121" s="899"/>
      <c r="CK121" s="892"/>
      <c r="CL121" s="878"/>
      <c r="CM121" s="878"/>
      <c r="CN121" s="878"/>
      <c r="CO121" s="879"/>
      <c r="CP121" s="858" t="s">
        <v>458</v>
      </c>
      <c r="CQ121" s="859"/>
      <c r="CR121" s="859"/>
      <c r="CS121" s="859"/>
      <c r="CT121" s="859"/>
      <c r="CU121" s="859"/>
      <c r="CV121" s="859"/>
      <c r="CW121" s="859"/>
      <c r="CX121" s="859"/>
      <c r="CY121" s="859"/>
      <c r="CZ121" s="859"/>
      <c r="DA121" s="859"/>
      <c r="DB121" s="859"/>
      <c r="DC121" s="859"/>
      <c r="DD121" s="859"/>
      <c r="DE121" s="859"/>
      <c r="DF121" s="860"/>
      <c r="DG121" s="836" t="s">
        <v>382</v>
      </c>
      <c r="DH121" s="837"/>
      <c r="DI121" s="837"/>
      <c r="DJ121" s="837"/>
      <c r="DK121" s="837"/>
      <c r="DL121" s="837" t="s">
        <v>400</v>
      </c>
      <c r="DM121" s="837"/>
      <c r="DN121" s="837"/>
      <c r="DO121" s="837"/>
      <c r="DP121" s="837"/>
      <c r="DQ121" s="837" t="s">
        <v>382</v>
      </c>
      <c r="DR121" s="837"/>
      <c r="DS121" s="837"/>
      <c r="DT121" s="837"/>
      <c r="DU121" s="837"/>
      <c r="DV121" s="814" t="s">
        <v>382</v>
      </c>
      <c r="DW121" s="814"/>
      <c r="DX121" s="814"/>
      <c r="DY121" s="814"/>
      <c r="DZ121" s="815"/>
    </row>
    <row r="122" spans="1:130" s="226" customFormat="1" ht="26.25" customHeight="1" x14ac:dyDescent="0.15">
      <c r="A122" s="840"/>
      <c r="B122" s="841"/>
      <c r="C122" s="844" t="s">
        <v>438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382</v>
      </c>
      <c r="AB122" s="800"/>
      <c r="AC122" s="800"/>
      <c r="AD122" s="800"/>
      <c r="AE122" s="801"/>
      <c r="AF122" s="802" t="s">
        <v>382</v>
      </c>
      <c r="AG122" s="800"/>
      <c r="AH122" s="800"/>
      <c r="AI122" s="800"/>
      <c r="AJ122" s="801"/>
      <c r="AK122" s="802" t="s">
        <v>382</v>
      </c>
      <c r="AL122" s="800"/>
      <c r="AM122" s="800"/>
      <c r="AN122" s="800"/>
      <c r="AO122" s="801"/>
      <c r="AP122" s="847" t="s">
        <v>123</v>
      </c>
      <c r="AQ122" s="848"/>
      <c r="AR122" s="848"/>
      <c r="AS122" s="848"/>
      <c r="AT122" s="849"/>
      <c r="AU122" s="909"/>
      <c r="AV122" s="910"/>
      <c r="AW122" s="910"/>
      <c r="AX122" s="910"/>
      <c r="AY122" s="911"/>
      <c r="AZ122" s="902" t="s">
        <v>459</v>
      </c>
      <c r="BA122" s="903"/>
      <c r="BB122" s="903"/>
      <c r="BC122" s="903"/>
      <c r="BD122" s="903"/>
      <c r="BE122" s="903"/>
      <c r="BF122" s="903"/>
      <c r="BG122" s="903"/>
      <c r="BH122" s="903"/>
      <c r="BI122" s="903"/>
      <c r="BJ122" s="903"/>
      <c r="BK122" s="903"/>
      <c r="BL122" s="903"/>
      <c r="BM122" s="903"/>
      <c r="BN122" s="903"/>
      <c r="BO122" s="903"/>
      <c r="BP122" s="904"/>
      <c r="BQ122" s="905">
        <v>10496167</v>
      </c>
      <c r="BR122" s="868"/>
      <c r="BS122" s="868"/>
      <c r="BT122" s="868"/>
      <c r="BU122" s="868"/>
      <c r="BV122" s="868">
        <v>10447771</v>
      </c>
      <c r="BW122" s="868"/>
      <c r="BX122" s="868"/>
      <c r="BY122" s="868"/>
      <c r="BZ122" s="868"/>
      <c r="CA122" s="868">
        <v>10307655</v>
      </c>
      <c r="CB122" s="868"/>
      <c r="CC122" s="868"/>
      <c r="CD122" s="868"/>
      <c r="CE122" s="868"/>
      <c r="CF122" s="869">
        <v>169.1</v>
      </c>
      <c r="CG122" s="870"/>
      <c r="CH122" s="870"/>
      <c r="CI122" s="870"/>
      <c r="CJ122" s="870"/>
      <c r="CK122" s="892"/>
      <c r="CL122" s="878"/>
      <c r="CM122" s="878"/>
      <c r="CN122" s="878"/>
      <c r="CO122" s="879"/>
      <c r="CP122" s="858" t="s">
        <v>460</v>
      </c>
      <c r="CQ122" s="859"/>
      <c r="CR122" s="859"/>
      <c r="CS122" s="859"/>
      <c r="CT122" s="859"/>
      <c r="CU122" s="859"/>
      <c r="CV122" s="859"/>
      <c r="CW122" s="859"/>
      <c r="CX122" s="859"/>
      <c r="CY122" s="859"/>
      <c r="CZ122" s="859"/>
      <c r="DA122" s="859"/>
      <c r="DB122" s="859"/>
      <c r="DC122" s="859"/>
      <c r="DD122" s="859"/>
      <c r="DE122" s="859"/>
      <c r="DF122" s="860"/>
      <c r="DG122" s="836" t="s">
        <v>123</v>
      </c>
      <c r="DH122" s="837"/>
      <c r="DI122" s="837"/>
      <c r="DJ122" s="837"/>
      <c r="DK122" s="837"/>
      <c r="DL122" s="837" t="s">
        <v>123</v>
      </c>
      <c r="DM122" s="837"/>
      <c r="DN122" s="837"/>
      <c r="DO122" s="837"/>
      <c r="DP122" s="837"/>
      <c r="DQ122" s="837" t="s">
        <v>382</v>
      </c>
      <c r="DR122" s="837"/>
      <c r="DS122" s="837"/>
      <c r="DT122" s="837"/>
      <c r="DU122" s="837"/>
      <c r="DV122" s="814" t="s">
        <v>123</v>
      </c>
      <c r="DW122" s="814"/>
      <c r="DX122" s="814"/>
      <c r="DY122" s="814"/>
      <c r="DZ122" s="815"/>
    </row>
    <row r="123" spans="1:130" s="226" customFormat="1" ht="26.25" customHeight="1" x14ac:dyDescent="0.15">
      <c r="A123" s="840"/>
      <c r="B123" s="841"/>
      <c r="C123" s="844" t="s">
        <v>444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382</v>
      </c>
      <c r="AB123" s="800"/>
      <c r="AC123" s="800"/>
      <c r="AD123" s="800"/>
      <c r="AE123" s="801"/>
      <c r="AF123" s="802" t="s">
        <v>382</v>
      </c>
      <c r="AG123" s="800"/>
      <c r="AH123" s="800"/>
      <c r="AI123" s="800"/>
      <c r="AJ123" s="801"/>
      <c r="AK123" s="802" t="s">
        <v>382</v>
      </c>
      <c r="AL123" s="800"/>
      <c r="AM123" s="800"/>
      <c r="AN123" s="800"/>
      <c r="AO123" s="801"/>
      <c r="AP123" s="847" t="s">
        <v>123</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461</v>
      </c>
      <c r="BP123" s="901"/>
      <c r="BQ123" s="855">
        <v>18786930</v>
      </c>
      <c r="BR123" s="856"/>
      <c r="BS123" s="856"/>
      <c r="BT123" s="856"/>
      <c r="BU123" s="856"/>
      <c r="BV123" s="856">
        <v>18596447</v>
      </c>
      <c r="BW123" s="856"/>
      <c r="BX123" s="856"/>
      <c r="BY123" s="856"/>
      <c r="BZ123" s="856"/>
      <c r="CA123" s="856">
        <v>18296655</v>
      </c>
      <c r="CB123" s="856"/>
      <c r="CC123" s="856"/>
      <c r="CD123" s="856"/>
      <c r="CE123" s="856"/>
      <c r="CF123" s="766"/>
      <c r="CG123" s="767"/>
      <c r="CH123" s="767"/>
      <c r="CI123" s="767"/>
      <c r="CJ123" s="857"/>
      <c r="CK123" s="892"/>
      <c r="CL123" s="878"/>
      <c r="CM123" s="878"/>
      <c r="CN123" s="878"/>
      <c r="CO123" s="879"/>
      <c r="CP123" s="858" t="s">
        <v>462</v>
      </c>
      <c r="CQ123" s="859"/>
      <c r="CR123" s="859"/>
      <c r="CS123" s="859"/>
      <c r="CT123" s="859"/>
      <c r="CU123" s="859"/>
      <c r="CV123" s="859"/>
      <c r="CW123" s="859"/>
      <c r="CX123" s="859"/>
      <c r="CY123" s="859"/>
      <c r="CZ123" s="859"/>
      <c r="DA123" s="859"/>
      <c r="DB123" s="859"/>
      <c r="DC123" s="859"/>
      <c r="DD123" s="859"/>
      <c r="DE123" s="859"/>
      <c r="DF123" s="860"/>
      <c r="DG123" s="799" t="s">
        <v>123</v>
      </c>
      <c r="DH123" s="800"/>
      <c r="DI123" s="800"/>
      <c r="DJ123" s="800"/>
      <c r="DK123" s="801"/>
      <c r="DL123" s="802" t="s">
        <v>123</v>
      </c>
      <c r="DM123" s="800"/>
      <c r="DN123" s="800"/>
      <c r="DO123" s="800"/>
      <c r="DP123" s="801"/>
      <c r="DQ123" s="802" t="s">
        <v>382</v>
      </c>
      <c r="DR123" s="800"/>
      <c r="DS123" s="800"/>
      <c r="DT123" s="800"/>
      <c r="DU123" s="801"/>
      <c r="DV123" s="847" t="s">
        <v>382</v>
      </c>
      <c r="DW123" s="848"/>
      <c r="DX123" s="848"/>
      <c r="DY123" s="848"/>
      <c r="DZ123" s="849"/>
    </row>
    <row r="124" spans="1:130" s="226" customFormat="1" ht="26.25" customHeight="1" thickBot="1" x14ac:dyDescent="0.2">
      <c r="A124" s="840"/>
      <c r="B124" s="841"/>
      <c r="C124" s="844" t="s">
        <v>447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400</v>
      </c>
      <c r="AL124" s="800"/>
      <c r="AM124" s="800"/>
      <c r="AN124" s="800"/>
      <c r="AO124" s="801"/>
      <c r="AP124" s="847" t="s">
        <v>382</v>
      </c>
      <c r="AQ124" s="848"/>
      <c r="AR124" s="848"/>
      <c r="AS124" s="848"/>
      <c r="AT124" s="849"/>
      <c r="AU124" s="850" t="s">
        <v>463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382</v>
      </c>
      <c r="BR124" s="854"/>
      <c r="BS124" s="854"/>
      <c r="BT124" s="854"/>
      <c r="BU124" s="854"/>
      <c r="BV124" s="854" t="s">
        <v>382</v>
      </c>
      <c r="BW124" s="854"/>
      <c r="BX124" s="854"/>
      <c r="BY124" s="854"/>
      <c r="BZ124" s="854"/>
      <c r="CA124" s="854" t="s">
        <v>123</v>
      </c>
      <c r="CB124" s="854"/>
      <c r="CC124" s="854"/>
      <c r="CD124" s="854"/>
      <c r="CE124" s="854"/>
      <c r="CF124" s="744"/>
      <c r="CG124" s="745"/>
      <c r="CH124" s="745"/>
      <c r="CI124" s="745"/>
      <c r="CJ124" s="885"/>
      <c r="CK124" s="893"/>
      <c r="CL124" s="893"/>
      <c r="CM124" s="893"/>
      <c r="CN124" s="893"/>
      <c r="CO124" s="894"/>
      <c r="CP124" s="858" t="s">
        <v>464</v>
      </c>
      <c r="CQ124" s="859"/>
      <c r="CR124" s="859"/>
      <c r="CS124" s="859"/>
      <c r="CT124" s="859"/>
      <c r="CU124" s="859"/>
      <c r="CV124" s="859"/>
      <c r="CW124" s="859"/>
      <c r="CX124" s="859"/>
      <c r="CY124" s="859"/>
      <c r="CZ124" s="859"/>
      <c r="DA124" s="859"/>
      <c r="DB124" s="859"/>
      <c r="DC124" s="859"/>
      <c r="DD124" s="859"/>
      <c r="DE124" s="859"/>
      <c r="DF124" s="860"/>
      <c r="DG124" s="782" t="s">
        <v>382</v>
      </c>
      <c r="DH124" s="783"/>
      <c r="DI124" s="783"/>
      <c r="DJ124" s="783"/>
      <c r="DK124" s="784"/>
      <c r="DL124" s="785" t="s">
        <v>123</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x14ac:dyDescent="0.15">
      <c r="A125" s="840"/>
      <c r="B125" s="841"/>
      <c r="C125" s="844" t="s">
        <v>449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400</v>
      </c>
      <c r="AG125" s="800"/>
      <c r="AH125" s="800"/>
      <c r="AI125" s="800"/>
      <c r="AJ125" s="801"/>
      <c r="AK125" s="802" t="s">
        <v>382</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465</v>
      </c>
      <c r="CL125" s="875"/>
      <c r="CM125" s="875"/>
      <c r="CN125" s="875"/>
      <c r="CO125" s="876"/>
      <c r="CP125" s="883" t="s">
        <v>466</v>
      </c>
      <c r="CQ125" s="828"/>
      <c r="CR125" s="828"/>
      <c r="CS125" s="828"/>
      <c r="CT125" s="828"/>
      <c r="CU125" s="828"/>
      <c r="CV125" s="828"/>
      <c r="CW125" s="828"/>
      <c r="CX125" s="828"/>
      <c r="CY125" s="828"/>
      <c r="CZ125" s="828"/>
      <c r="DA125" s="828"/>
      <c r="DB125" s="828"/>
      <c r="DC125" s="828"/>
      <c r="DD125" s="828"/>
      <c r="DE125" s="828"/>
      <c r="DF125" s="829"/>
      <c r="DG125" s="884" t="s">
        <v>382</v>
      </c>
      <c r="DH125" s="865"/>
      <c r="DI125" s="865"/>
      <c r="DJ125" s="865"/>
      <c r="DK125" s="865"/>
      <c r="DL125" s="865" t="s">
        <v>382</v>
      </c>
      <c r="DM125" s="865"/>
      <c r="DN125" s="865"/>
      <c r="DO125" s="865"/>
      <c r="DP125" s="865"/>
      <c r="DQ125" s="865" t="s">
        <v>400</v>
      </c>
      <c r="DR125" s="865"/>
      <c r="DS125" s="865"/>
      <c r="DT125" s="865"/>
      <c r="DU125" s="865"/>
      <c r="DV125" s="866" t="s">
        <v>382</v>
      </c>
      <c r="DW125" s="866"/>
      <c r="DX125" s="866"/>
      <c r="DY125" s="866"/>
      <c r="DZ125" s="867"/>
    </row>
    <row r="126" spans="1:130" s="226" customFormat="1" ht="26.25" customHeight="1" thickBot="1" x14ac:dyDescent="0.2">
      <c r="A126" s="840"/>
      <c r="B126" s="841"/>
      <c r="C126" s="844" t="s">
        <v>451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15352</v>
      </c>
      <c r="AB126" s="800"/>
      <c r="AC126" s="800"/>
      <c r="AD126" s="800"/>
      <c r="AE126" s="801"/>
      <c r="AF126" s="802">
        <v>15364</v>
      </c>
      <c r="AG126" s="800"/>
      <c r="AH126" s="800"/>
      <c r="AI126" s="800"/>
      <c r="AJ126" s="801"/>
      <c r="AK126" s="802">
        <v>16026</v>
      </c>
      <c r="AL126" s="800"/>
      <c r="AM126" s="800"/>
      <c r="AN126" s="800"/>
      <c r="AO126" s="801"/>
      <c r="AP126" s="847">
        <v>0.3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467</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382</v>
      </c>
      <c r="DR126" s="837"/>
      <c r="DS126" s="837"/>
      <c r="DT126" s="837"/>
      <c r="DU126" s="837"/>
      <c r="DV126" s="814" t="s">
        <v>123</v>
      </c>
      <c r="DW126" s="814"/>
      <c r="DX126" s="814"/>
      <c r="DY126" s="814"/>
      <c r="DZ126" s="815"/>
    </row>
    <row r="127" spans="1:130" s="226" customFormat="1" ht="26.25" customHeight="1" x14ac:dyDescent="0.15">
      <c r="A127" s="842"/>
      <c r="B127" s="843"/>
      <c r="C127" s="861" t="s">
        <v>468</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382</v>
      </c>
      <c r="AB127" s="800"/>
      <c r="AC127" s="800"/>
      <c r="AD127" s="800"/>
      <c r="AE127" s="801"/>
      <c r="AF127" s="802" t="s">
        <v>400</v>
      </c>
      <c r="AG127" s="800"/>
      <c r="AH127" s="800"/>
      <c r="AI127" s="800"/>
      <c r="AJ127" s="801"/>
      <c r="AK127" s="802" t="s">
        <v>382</v>
      </c>
      <c r="AL127" s="800"/>
      <c r="AM127" s="800"/>
      <c r="AN127" s="800"/>
      <c r="AO127" s="801"/>
      <c r="AP127" s="847" t="s">
        <v>382</v>
      </c>
      <c r="AQ127" s="848"/>
      <c r="AR127" s="848"/>
      <c r="AS127" s="848"/>
      <c r="AT127" s="849"/>
      <c r="AU127" s="262"/>
      <c r="AV127" s="262"/>
      <c r="AW127" s="262"/>
      <c r="AX127" s="864" t="s">
        <v>469</v>
      </c>
      <c r="AY127" s="832"/>
      <c r="AZ127" s="832"/>
      <c r="BA127" s="832"/>
      <c r="BB127" s="832"/>
      <c r="BC127" s="832"/>
      <c r="BD127" s="832"/>
      <c r="BE127" s="833"/>
      <c r="BF127" s="831" t="s">
        <v>470</v>
      </c>
      <c r="BG127" s="832"/>
      <c r="BH127" s="832"/>
      <c r="BI127" s="832"/>
      <c r="BJ127" s="832"/>
      <c r="BK127" s="832"/>
      <c r="BL127" s="833"/>
      <c r="BM127" s="831" t="s">
        <v>471</v>
      </c>
      <c r="BN127" s="832"/>
      <c r="BO127" s="832"/>
      <c r="BP127" s="832"/>
      <c r="BQ127" s="832"/>
      <c r="BR127" s="832"/>
      <c r="BS127" s="833"/>
      <c r="BT127" s="831" t="s">
        <v>472</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473</v>
      </c>
      <c r="CQ127" s="770"/>
      <c r="CR127" s="770"/>
      <c r="CS127" s="770"/>
      <c r="CT127" s="770"/>
      <c r="CU127" s="770"/>
      <c r="CV127" s="770"/>
      <c r="CW127" s="770"/>
      <c r="CX127" s="770"/>
      <c r="CY127" s="770"/>
      <c r="CZ127" s="770"/>
      <c r="DA127" s="770"/>
      <c r="DB127" s="770"/>
      <c r="DC127" s="770"/>
      <c r="DD127" s="770"/>
      <c r="DE127" s="770"/>
      <c r="DF127" s="771"/>
      <c r="DG127" s="836" t="s">
        <v>382</v>
      </c>
      <c r="DH127" s="837"/>
      <c r="DI127" s="837"/>
      <c r="DJ127" s="837"/>
      <c r="DK127" s="837"/>
      <c r="DL127" s="837" t="s">
        <v>382</v>
      </c>
      <c r="DM127" s="837"/>
      <c r="DN127" s="837"/>
      <c r="DO127" s="837"/>
      <c r="DP127" s="837"/>
      <c r="DQ127" s="837" t="s">
        <v>382</v>
      </c>
      <c r="DR127" s="837"/>
      <c r="DS127" s="837"/>
      <c r="DT127" s="837"/>
      <c r="DU127" s="837"/>
      <c r="DV127" s="814" t="s">
        <v>123</v>
      </c>
      <c r="DW127" s="814"/>
      <c r="DX127" s="814"/>
      <c r="DY127" s="814"/>
      <c r="DZ127" s="815"/>
    </row>
    <row r="128" spans="1:130" s="226" customFormat="1" ht="26.25" customHeight="1" thickBot="1" x14ac:dyDescent="0.2">
      <c r="A128" s="816" t="s">
        <v>474</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475</v>
      </c>
      <c r="X128" s="818"/>
      <c r="Y128" s="818"/>
      <c r="Z128" s="819"/>
      <c r="AA128" s="820">
        <v>503763</v>
      </c>
      <c r="AB128" s="821"/>
      <c r="AC128" s="821"/>
      <c r="AD128" s="821"/>
      <c r="AE128" s="822"/>
      <c r="AF128" s="823">
        <v>493729</v>
      </c>
      <c r="AG128" s="821"/>
      <c r="AH128" s="821"/>
      <c r="AI128" s="821"/>
      <c r="AJ128" s="822"/>
      <c r="AK128" s="823">
        <v>502138</v>
      </c>
      <c r="AL128" s="821"/>
      <c r="AM128" s="821"/>
      <c r="AN128" s="821"/>
      <c r="AO128" s="822"/>
      <c r="AP128" s="824"/>
      <c r="AQ128" s="825"/>
      <c r="AR128" s="825"/>
      <c r="AS128" s="825"/>
      <c r="AT128" s="826"/>
      <c r="AU128" s="262"/>
      <c r="AV128" s="262"/>
      <c r="AW128" s="262"/>
      <c r="AX128" s="827" t="s">
        <v>476</v>
      </c>
      <c r="AY128" s="828"/>
      <c r="AZ128" s="828"/>
      <c r="BA128" s="828"/>
      <c r="BB128" s="828"/>
      <c r="BC128" s="828"/>
      <c r="BD128" s="828"/>
      <c r="BE128" s="829"/>
      <c r="BF128" s="806" t="s">
        <v>123</v>
      </c>
      <c r="BG128" s="807"/>
      <c r="BH128" s="807"/>
      <c r="BI128" s="807"/>
      <c r="BJ128" s="807"/>
      <c r="BK128" s="807"/>
      <c r="BL128" s="830"/>
      <c r="BM128" s="806">
        <v>14.1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477</v>
      </c>
      <c r="CQ128" s="748"/>
      <c r="CR128" s="748"/>
      <c r="CS128" s="748"/>
      <c r="CT128" s="748"/>
      <c r="CU128" s="748"/>
      <c r="CV128" s="748"/>
      <c r="CW128" s="748"/>
      <c r="CX128" s="748"/>
      <c r="CY128" s="748"/>
      <c r="CZ128" s="748"/>
      <c r="DA128" s="748"/>
      <c r="DB128" s="748"/>
      <c r="DC128" s="748"/>
      <c r="DD128" s="748"/>
      <c r="DE128" s="748"/>
      <c r="DF128" s="749"/>
      <c r="DG128" s="810" t="s">
        <v>123</v>
      </c>
      <c r="DH128" s="811"/>
      <c r="DI128" s="811"/>
      <c r="DJ128" s="811"/>
      <c r="DK128" s="811"/>
      <c r="DL128" s="811" t="s">
        <v>400</v>
      </c>
      <c r="DM128" s="811"/>
      <c r="DN128" s="811"/>
      <c r="DO128" s="811"/>
      <c r="DP128" s="811"/>
      <c r="DQ128" s="811" t="s">
        <v>400</v>
      </c>
      <c r="DR128" s="811"/>
      <c r="DS128" s="811"/>
      <c r="DT128" s="811"/>
      <c r="DU128" s="811"/>
      <c r="DV128" s="812" t="s">
        <v>400</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478</v>
      </c>
      <c r="X129" s="797"/>
      <c r="Y129" s="797"/>
      <c r="Z129" s="798"/>
      <c r="AA129" s="799">
        <v>6801827</v>
      </c>
      <c r="AB129" s="800"/>
      <c r="AC129" s="800"/>
      <c r="AD129" s="800"/>
      <c r="AE129" s="801"/>
      <c r="AF129" s="802">
        <v>6748532</v>
      </c>
      <c r="AG129" s="800"/>
      <c r="AH129" s="800"/>
      <c r="AI129" s="800"/>
      <c r="AJ129" s="801"/>
      <c r="AK129" s="802">
        <v>6857260</v>
      </c>
      <c r="AL129" s="800"/>
      <c r="AM129" s="800"/>
      <c r="AN129" s="800"/>
      <c r="AO129" s="801"/>
      <c r="AP129" s="803"/>
      <c r="AQ129" s="804"/>
      <c r="AR129" s="804"/>
      <c r="AS129" s="804"/>
      <c r="AT129" s="805"/>
      <c r="AU129" s="264"/>
      <c r="AV129" s="264"/>
      <c r="AW129" s="264"/>
      <c r="AX129" s="769" t="s">
        <v>479</v>
      </c>
      <c r="AY129" s="770"/>
      <c r="AZ129" s="770"/>
      <c r="BA129" s="770"/>
      <c r="BB129" s="770"/>
      <c r="BC129" s="770"/>
      <c r="BD129" s="770"/>
      <c r="BE129" s="771"/>
      <c r="BF129" s="789" t="s">
        <v>123</v>
      </c>
      <c r="BG129" s="790"/>
      <c r="BH129" s="790"/>
      <c r="BI129" s="790"/>
      <c r="BJ129" s="790"/>
      <c r="BK129" s="790"/>
      <c r="BL129" s="791"/>
      <c r="BM129" s="789">
        <v>19.100000000000001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481</v>
      </c>
      <c r="X130" s="797"/>
      <c r="Y130" s="797"/>
      <c r="Z130" s="798"/>
      <c r="AA130" s="799">
        <v>699441</v>
      </c>
      <c r="AB130" s="800"/>
      <c r="AC130" s="800"/>
      <c r="AD130" s="800"/>
      <c r="AE130" s="801"/>
      <c r="AF130" s="802">
        <v>726053</v>
      </c>
      <c r="AG130" s="800"/>
      <c r="AH130" s="800"/>
      <c r="AI130" s="800"/>
      <c r="AJ130" s="801"/>
      <c r="AK130" s="802">
        <v>761820</v>
      </c>
      <c r="AL130" s="800"/>
      <c r="AM130" s="800"/>
      <c r="AN130" s="800"/>
      <c r="AO130" s="801"/>
      <c r="AP130" s="803"/>
      <c r="AQ130" s="804"/>
      <c r="AR130" s="804"/>
      <c r="AS130" s="804"/>
      <c r="AT130" s="805"/>
      <c r="AU130" s="264"/>
      <c r="AV130" s="264"/>
      <c r="AW130" s="264"/>
      <c r="AX130" s="769" t="s">
        <v>482</v>
      </c>
      <c r="AY130" s="770"/>
      <c r="AZ130" s="770"/>
      <c r="BA130" s="770"/>
      <c r="BB130" s="770"/>
      <c r="BC130" s="770"/>
      <c r="BD130" s="770"/>
      <c r="BE130" s="771"/>
      <c r="BF130" s="772">
        <v>-0.7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483</v>
      </c>
      <c r="X131" s="780"/>
      <c r="Y131" s="780"/>
      <c r="Z131" s="781"/>
      <c r="AA131" s="782">
        <v>6102386</v>
      </c>
      <c r="AB131" s="783"/>
      <c r="AC131" s="783"/>
      <c r="AD131" s="783"/>
      <c r="AE131" s="784"/>
      <c r="AF131" s="785">
        <v>6022479</v>
      </c>
      <c r="AG131" s="783"/>
      <c r="AH131" s="783"/>
      <c r="AI131" s="783"/>
      <c r="AJ131" s="784"/>
      <c r="AK131" s="785">
        <v>6095440</v>
      </c>
      <c r="AL131" s="783"/>
      <c r="AM131" s="783"/>
      <c r="AN131" s="783"/>
      <c r="AO131" s="784"/>
      <c r="AP131" s="786"/>
      <c r="AQ131" s="787"/>
      <c r="AR131" s="787"/>
      <c r="AS131" s="787"/>
      <c r="AT131" s="788"/>
      <c r="AU131" s="264"/>
      <c r="AV131" s="264"/>
      <c r="AW131" s="264"/>
      <c r="AX131" s="747" t="s">
        <v>484</v>
      </c>
      <c r="AY131" s="748"/>
      <c r="AZ131" s="748"/>
      <c r="BA131" s="748"/>
      <c r="BB131" s="748"/>
      <c r="BC131" s="748"/>
      <c r="BD131" s="748"/>
      <c r="BE131" s="749"/>
      <c r="BF131" s="750" t="s">
        <v>382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486</v>
      </c>
      <c r="W132" s="760"/>
      <c r="X132" s="760"/>
      <c r="Y132" s="760"/>
      <c r="Z132" s="761"/>
      <c r="AA132" s="762">
        <v>-0.124197322</v>
      </c>
      <c r="AB132" s="763"/>
      <c r="AC132" s="763"/>
      <c r="AD132" s="763"/>
      <c r="AE132" s="764"/>
      <c r="AF132" s="765">
        <v>-0.71520382199999999</v>
      </c>
      <c r="AG132" s="763"/>
      <c r="AH132" s="763"/>
      <c r="AI132" s="763"/>
      <c r="AJ132" s="764"/>
      <c r="AK132" s="765">
        <v>-1.468130274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487</v>
      </c>
      <c r="W133" s="739"/>
      <c r="X133" s="739"/>
      <c r="Y133" s="739"/>
      <c r="Z133" s="740"/>
      <c r="AA133" s="741">
        <v>-0.3</v>
      </c>
      <c r="AB133" s="742"/>
      <c r="AC133" s="742"/>
      <c r="AD133" s="742"/>
      <c r="AE133" s="743"/>
      <c r="AF133" s="741">
        <v>-0.5</v>
      </c>
      <c r="AG133" s="742"/>
      <c r="AH133" s="742"/>
      <c r="AI133" s="742"/>
      <c r="AJ133" s="743"/>
      <c r="AK133" s="741">
        <v>-0.7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WUHZnbZpK+XLDO8WucEN1en1yucwGnyUTiYWprnrtN74uDTitIfM1pCTVP1Ka3fxjwp/nQAwvZ0RkT4XNAZJqw==" saltValue="5NxiEPYH1LzK5YEgVntW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MVP9Ph80OFZGRqk1TvLQwFh3cz4a/03uZ8ZDW30WSlNi5ABup+SFDBjWDDfFkPFxaySMWZa8fh63du4wb0+g==" saltValue="bskxI5KIr56NDz+2pEcv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rmLMDSCpisVVTFl9Z7E+91phWUzr246P6Hd0m9JVE6158JeWx4R87js7KERBREFmktJuuxuvtYtdX6dce7hxg==" saltValue="hCYVHu1Or5tWFfH2i+HX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496</v>
      </c>
      <c r="AL9" s="1169"/>
      <c r="AM9" s="1169"/>
      <c r="AN9" s="1170"/>
      <c r="AO9" s="292">
        <v>2721342</v>
      </c>
      <c r="AP9" s="292">
        <v>81722</v>
      </c>
      <c r="AQ9" s="293">
        <v>55995</v>
      </c>
      <c r="AR9" s="294">
        <v>45.9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497</v>
      </c>
      <c r="AL10" s="1169"/>
      <c r="AM10" s="1169"/>
      <c r="AN10" s="1170"/>
      <c r="AO10" s="295">
        <v>126379</v>
      </c>
      <c r="AP10" s="295">
        <v>3795</v>
      </c>
      <c r="AQ10" s="296">
        <v>5813</v>
      </c>
      <c r="AR10" s="297">
        <v>-34.700000000000003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498</v>
      </c>
      <c r="AL11" s="1169"/>
      <c r="AM11" s="1169"/>
      <c r="AN11" s="1170"/>
      <c r="AO11" s="295">
        <v>2258</v>
      </c>
      <c r="AP11" s="295">
        <v>68</v>
      </c>
      <c r="AQ11" s="296">
        <v>8381</v>
      </c>
      <c r="AR11" s="297">
        <v>-99.2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499</v>
      </c>
      <c r="AL12" s="1169"/>
      <c r="AM12" s="1169"/>
      <c r="AN12" s="1170"/>
      <c r="AO12" s="295" t="s">
        <v>500</v>
      </c>
      <c r="AP12" s="295" t="s">
        <v>500</v>
      </c>
      <c r="AQ12" s="296">
        <v>170</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501</v>
      </c>
      <c r="AL13" s="1169"/>
      <c r="AM13" s="1169"/>
      <c r="AN13" s="1170"/>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502</v>
      </c>
      <c r="AL14" s="1169"/>
      <c r="AM14" s="1169"/>
      <c r="AN14" s="1170"/>
      <c r="AO14" s="295">
        <v>158129</v>
      </c>
      <c r="AP14" s="295">
        <v>4749</v>
      </c>
      <c r="AQ14" s="296">
        <v>2724</v>
      </c>
      <c r="AR14" s="297">
        <v>74.3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503</v>
      </c>
      <c r="AL15" s="1169"/>
      <c r="AM15" s="1169"/>
      <c r="AN15" s="1170"/>
      <c r="AO15" s="295">
        <v>12657</v>
      </c>
      <c r="AP15" s="295">
        <v>380</v>
      </c>
      <c r="AQ15" s="296">
        <v>1180</v>
      </c>
      <c r="AR15" s="297">
        <v>-67.8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504</v>
      </c>
      <c r="AL16" s="1172"/>
      <c r="AM16" s="1172"/>
      <c r="AN16" s="1173"/>
      <c r="AO16" s="295">
        <v>-208330</v>
      </c>
      <c r="AP16" s="295">
        <v>-6256</v>
      </c>
      <c r="AQ16" s="296">
        <v>-5022</v>
      </c>
      <c r="AR16" s="297">
        <v>24.6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2812435</v>
      </c>
      <c r="AP17" s="295">
        <v>84458</v>
      </c>
      <c r="AQ17" s="296">
        <v>69242</v>
      </c>
      <c r="AR17" s="297">
        <v>22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509</v>
      </c>
      <c r="AL21" s="1166"/>
      <c r="AM21" s="1166"/>
      <c r="AN21" s="1167"/>
      <c r="AO21" s="307">
        <v>8.0500000000000007</v>
      </c>
      <c r="AP21" s="308">
        <v>6.42</v>
      </c>
      <c r="AQ21" s="309">
        <v>1.63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510</v>
      </c>
      <c r="AL22" s="1166"/>
      <c r="AM22" s="1166"/>
      <c r="AN22" s="1167"/>
      <c r="AO22" s="312">
        <v>102.2</v>
      </c>
      <c r="AP22" s="313">
        <v>97.3</v>
      </c>
      <c r="AQ22" s="314">
        <v>4.9000000000000004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515</v>
      </c>
      <c r="AL32" s="1157"/>
      <c r="AM32" s="1157"/>
      <c r="AN32" s="1158"/>
      <c r="AO32" s="322">
        <v>518402</v>
      </c>
      <c r="AP32" s="322">
        <v>15568</v>
      </c>
      <c r="AQ32" s="323">
        <v>31321</v>
      </c>
      <c r="AR32" s="324">
        <v>-50.3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516</v>
      </c>
      <c r="AL33" s="1157"/>
      <c r="AM33" s="1157"/>
      <c r="AN33" s="1158"/>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517</v>
      </c>
      <c r="AL34" s="1157"/>
      <c r="AM34" s="1157"/>
      <c r="AN34" s="1158"/>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518</v>
      </c>
      <c r="AL35" s="1157"/>
      <c r="AM35" s="1157"/>
      <c r="AN35" s="1158"/>
      <c r="AO35" s="322">
        <v>640041</v>
      </c>
      <c r="AP35" s="322">
        <v>19220</v>
      </c>
      <c r="AQ35" s="323">
        <v>9685</v>
      </c>
      <c r="AR35" s="324">
        <v>98.5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519</v>
      </c>
      <c r="AL36" s="1157"/>
      <c r="AM36" s="1157"/>
      <c r="AN36" s="1158"/>
      <c r="AO36" s="322" t="s">
        <v>500</v>
      </c>
      <c r="AP36" s="322" t="s">
        <v>500</v>
      </c>
      <c r="AQ36" s="323">
        <v>2454</v>
      </c>
      <c r="AR36" s="324" t="s">
        <v>500</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520</v>
      </c>
      <c r="AL37" s="1157"/>
      <c r="AM37" s="1157"/>
      <c r="AN37" s="1158"/>
      <c r="AO37" s="322">
        <v>16026</v>
      </c>
      <c r="AP37" s="322">
        <v>481</v>
      </c>
      <c r="AQ37" s="323">
        <v>1182</v>
      </c>
      <c r="AR37" s="324">
        <v>-59.3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521</v>
      </c>
      <c r="AL38" s="1160"/>
      <c r="AM38" s="1160"/>
      <c r="AN38" s="1161"/>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522</v>
      </c>
      <c r="AL39" s="1160"/>
      <c r="AM39" s="1160"/>
      <c r="AN39" s="1161"/>
      <c r="AO39" s="322">
        <v>-502138</v>
      </c>
      <c r="AP39" s="322">
        <v>-15079</v>
      </c>
      <c r="AQ39" s="323">
        <v>-3213</v>
      </c>
      <c r="AR39" s="324">
        <v>369.3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523</v>
      </c>
      <c r="AL40" s="1157"/>
      <c r="AM40" s="1157"/>
      <c r="AN40" s="1158"/>
      <c r="AO40" s="322">
        <v>-761820</v>
      </c>
      <c r="AP40" s="322">
        <v>-22877</v>
      </c>
      <c r="AQ40" s="323">
        <v>-28480</v>
      </c>
      <c r="AR40" s="324">
        <v>-19.7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-89489</v>
      </c>
      <c r="AP41" s="322">
        <v>-2687</v>
      </c>
      <c r="AQ41" s="323">
        <v>12950</v>
      </c>
      <c r="AR41" s="324">
        <v>-120.7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491</v>
      </c>
      <c r="AN49" s="1151" t="s">
        <v>527</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288905</v>
      </c>
      <c r="AN51" s="344">
        <v>8589</v>
      </c>
      <c r="AO51" s="345">
        <v>-4.5999999999999996</v>
      </c>
      <c r="AP51" s="346">
        <v>53270</v>
      </c>
      <c r="AQ51" s="347">
        <v>13.8</v>
      </c>
      <c r="AR51" s="348">
        <v>-18.399999999999999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225404</v>
      </c>
      <c r="AN52" s="352">
        <v>6701</v>
      </c>
      <c r="AO52" s="353">
        <v>-12.7</v>
      </c>
      <c r="AP52" s="354">
        <v>24316</v>
      </c>
      <c r="AQ52" s="355">
        <v>0.8</v>
      </c>
      <c r="AR52" s="356">
        <v>-13.5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549147</v>
      </c>
      <c r="AN53" s="344">
        <v>16391</v>
      </c>
      <c r="AO53" s="345">
        <v>90.8</v>
      </c>
      <c r="AP53" s="346">
        <v>53292</v>
      </c>
      <c r="AQ53" s="347">
        <v>0</v>
      </c>
      <c r="AR53" s="348">
        <v>90.8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312860</v>
      </c>
      <c r="AN54" s="352">
        <v>9338</v>
      </c>
      <c r="AO54" s="353">
        <v>39.4</v>
      </c>
      <c r="AP54" s="354">
        <v>28900</v>
      </c>
      <c r="AQ54" s="355">
        <v>18.899999999999999</v>
      </c>
      <c r="AR54" s="356">
        <v>20.5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411098</v>
      </c>
      <c r="AN55" s="344">
        <v>12275</v>
      </c>
      <c r="AO55" s="345">
        <v>-25.1</v>
      </c>
      <c r="AP55" s="346">
        <v>49919</v>
      </c>
      <c r="AQ55" s="347">
        <v>-6.3</v>
      </c>
      <c r="AR55" s="348">
        <v>-18.8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276513</v>
      </c>
      <c r="AN56" s="352">
        <v>8257</v>
      </c>
      <c r="AO56" s="353">
        <v>-11.6</v>
      </c>
      <c r="AP56" s="354">
        <v>26398</v>
      </c>
      <c r="AQ56" s="355">
        <v>-8.6999999999999993</v>
      </c>
      <c r="AR56" s="356">
        <v>-2.9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486844</v>
      </c>
      <c r="AN57" s="344">
        <v>14563</v>
      </c>
      <c r="AO57" s="345">
        <v>18.600000000000001</v>
      </c>
      <c r="AP57" s="346">
        <v>47738</v>
      </c>
      <c r="AQ57" s="347">
        <v>-4.4000000000000004</v>
      </c>
      <c r="AR57" s="348">
        <v>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348411</v>
      </c>
      <c r="AN58" s="352">
        <v>10422</v>
      </c>
      <c r="AO58" s="353">
        <v>26.2</v>
      </c>
      <c r="AP58" s="354">
        <v>24937</v>
      </c>
      <c r="AQ58" s="355">
        <v>-5.5</v>
      </c>
      <c r="AR58" s="356">
        <v>31.7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524147</v>
      </c>
      <c r="AN59" s="344">
        <v>15740</v>
      </c>
      <c r="AO59" s="345">
        <v>8.1</v>
      </c>
      <c r="AP59" s="346">
        <v>52191</v>
      </c>
      <c r="AQ59" s="347">
        <v>9.3000000000000007</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263791</v>
      </c>
      <c r="AN60" s="352">
        <v>7922</v>
      </c>
      <c r="AO60" s="353">
        <v>-24</v>
      </c>
      <c r="AP60" s="354">
        <v>24843</v>
      </c>
      <c r="AQ60" s="355">
        <v>-0.4</v>
      </c>
      <c r="AR60" s="356">
        <v>-23.6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452028</v>
      </c>
      <c r="AN61" s="359">
        <v>13512</v>
      </c>
      <c r="AO61" s="360">
        <v>17.600000000000001</v>
      </c>
      <c r="AP61" s="361">
        <v>51282</v>
      </c>
      <c r="AQ61" s="362">
        <v>2.5</v>
      </c>
      <c r="AR61" s="348">
        <v>15.1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285396</v>
      </c>
      <c r="AN62" s="352">
        <v>8528</v>
      </c>
      <c r="AO62" s="353">
        <v>3.5</v>
      </c>
      <c r="AP62" s="354">
        <v>25879</v>
      </c>
      <c r="AQ62" s="355">
        <v>1</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nF1aQzSkhKaEEKfhufHg7RNhS5rDJ1Qv6hmtlu8xTG6lPLKId81PyK34hDWv5Y29Tvb49eIgcXHio2y/ziAg==" saltValue="3NLVFllbxpqtz1GL74fT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87VsTRkkNGMkfXWpAA8+4bfJTgYt3fnjyT6y4Np0OBygOa3lyGajxl2at+ai3K1+Tog7SxYNo+SMjy6krMhlg==" saltValue="7KxQBtCGdmm7xum7NC7F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rT3eOjgKQVLzsBMQV5rSah7THzqLaD7JDk3W+RimRg1uqr9QmUn/a2o9ke/FfW8xz9fa3a8UQic8kMw8PQ/w==" saltValue="o3PoyxMt6oDrmDm6XR39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74" t="s">
        <v>3</v>
      </c>
      <c r="D47" s="1174"/>
      <c r="E47" s="1175"/>
      <c r="F47" s="11">
        <v>12.91</v>
      </c>
      <c r="G47" s="12">
        <v>13.54</v>
      </c>
      <c r="H47" s="12">
        <v>13.03</v>
      </c>
      <c r="I47" s="12">
        <v>12.87</v>
      </c>
      <c r="J47" s="13">
        <v>13.23</v>
      </c>
    </row>
    <row r="48" spans="2:10" ht="57.75" customHeight="1" x14ac:dyDescent="0.15">
      <c r="B48" s="14"/>
      <c r="C48" s="1176" t="s">
        <v>4</v>
      </c>
      <c r="D48" s="1176"/>
      <c r="E48" s="1177"/>
      <c r="F48" s="15">
        <v>6.69</v>
      </c>
      <c r="G48" s="16">
        <v>7.87</v>
      </c>
      <c r="H48" s="16">
        <v>8.91</v>
      </c>
      <c r="I48" s="16">
        <v>9.0299999999999994</v>
      </c>
      <c r="J48" s="17">
        <v>8.0299999999999994</v>
      </c>
    </row>
    <row r="49" spans="2:10" ht="57.75" customHeight="1" thickBot="1" x14ac:dyDescent="0.2">
      <c r="B49" s="18"/>
      <c r="C49" s="1178" t="s">
        <v>5</v>
      </c>
      <c r="D49" s="1178"/>
      <c r="E49" s="1179"/>
      <c r="F49" s="19" t="s">
        <v>548</v>
      </c>
      <c r="G49" s="20">
        <v>1.73</v>
      </c>
      <c r="H49" s="20">
        <v>0.86</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JscYRRpkuuMxTByqlh/mPQKlkC6eTjcVDMcBHVewoa0TOtpTnbiDjIMrQMAgPPEK4IbdYhbQihJ9Y7t57IDCQ==" saltValue="je2Ktxznbxuo6fjMG/LY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2019-03-20T02:49:20Z</cp:lastPrinted>
  <dcterms:created xsi:type="dcterms:W3CDTF">2019-02-14T02:31:09Z</dcterms:created>
  <dcterms:modified xsi:type="dcterms:W3CDTF">2019-11-12T02:25:42Z</dcterms:modified>
  <cp:category/>
</cp:coreProperties>
</file>