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_財政Ｇ\☆02_調査\000_データ類\07_財政状況資料集\H28決算\07_HP掲載\03回目（H30.11月）\公開データ1（町村）\"/>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AM36" i="9"/>
  <c r="C36" i="9"/>
  <c r="BE35" i="9"/>
  <c r="AM35" i="9"/>
  <c r="C35" i="9"/>
  <c r="BW34" i="9"/>
  <c r="BW35" i="9" s="1"/>
  <c r="AM34" i="9"/>
  <c r="C34" i="9"/>
  <c r="U34" i="9" s="1"/>
  <c r="CO34" i="9" l="1"/>
  <c r="CO35" i="9" s="1"/>
  <c r="CO36" i="9" s="1"/>
  <c r="BW36" i="9"/>
  <c r="BW37" i="9" s="1"/>
  <c r="BE34" i="9"/>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<sst xmlns="http://schemas.openxmlformats.org/spreadsheetml/2006/main" count="1089" uniqueCount="549">
  <si>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</si>
  <si>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</si>
  <si>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</si>
  <si>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</si>
  <si>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</si>
  <si>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</si>
  <si>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</si>
  <si>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</si>
  <si>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</si>
  <si>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</si>
  <si>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</si>
  <si>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</si>
  <si>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</si>
  <si>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</si>
  <si>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</si>
  <si>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</si>
  <si>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</si>
  <si>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</si>
  <si>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</si>
  <si>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</si>
  <si>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</si>
  <si>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</si>
  <si>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</si>
  <si>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</si>
  <si>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</si>
  <si>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</si>
  <si>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</si>
  <si>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</si>
  <si>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</si>
  <si>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</si>
  <si>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</si>
  <si>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</si>
  <si>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</si>
  <si>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</si>
  <si>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</si>
  <si>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</si>
  <si>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</si>
  <si>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</si>
  <si>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</si>
  <si>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</si>
  <si>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</si>
  <si>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</si>
  <si>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</si>
  <si>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</si>
  <si>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</si>
  <si>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</si>
  <si>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</si>
  <si>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</si>
  <si>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</si>
  <si>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</si>
  <si>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</si>
  <si>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</si>
  <si>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</si>
  <si>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</si>
  <si>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</si>
  <si>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</si>
  <si>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</si>
  <si>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</si>
  <si>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</si>
  <si>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</si>
  <si>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</si>
  <si>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</si>
  <si>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</si>
  <si>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</si>
  <si>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</si>
  <si>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</si>
  <si>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</si>
  <si>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</si>
  <si>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</si>
  <si>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</si>
  <si>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</si>
  <si>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</si>
  <si>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</si>
  <si>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</si>
  <si>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</si>
  <si>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</si>
  <si>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</si>
  <si>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</si>
  <si>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</si>
  <si>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</si>
  <si>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</si>
  <si>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</si>
  <si>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</si>
  <si>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</si>
  <si>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</si>
  <si>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</si>
  <si>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</si>
  <si>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</si>
  <si>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</si>
  <si>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</si>
  <si>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</si>
  <si>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</si>
  <si>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</si>
  <si>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</si>
  <si>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</si>
  <si>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</si>
  <si>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</si>
  <si>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</si>
  <si>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</si>
  <si>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</si>
  <si>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</si>
  <si>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</si>
  <si>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</si>
  <si>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</si>
  <si>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</si>
  <si>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</si>
  <si>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</si>
  <si>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</si>
  <si>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</si>
  <si>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</si>
  <si>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</si>
  <si>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</si>
  <si>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</si>
  <si>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</si>
  <si>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</si>
  <si>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</si>
  <si>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</si>
  <si>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</si>
  <si>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</si>
  <si>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</si>
  <si>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</si>
  <si>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</si>
  <si>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</si>
  <si>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</si>
  <si>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</si>
  <si>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</si>
  <si>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</si>
  <si>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</si>
  <si>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</si>
  <si>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</si>
  <si>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</si>
  <si>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</si>
  <si>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</si>
  <si>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</si>
  <si>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</si>
  <si>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</si>
  <si>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</si>
  <si>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</si>
  <si>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</si>
  <si>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</si>
  <si>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</si>
  <si>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</si>
  <si>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</si>
  <si>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</si>
  <si>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</si>
  <si>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</si>
  <si>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</si>
  <si>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</si>
  <si>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</si>
  <si>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</si>
  <si>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</si>
  <si>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</si>
  <si>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</si>
  <si>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</si>
  <si>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</si>
  <si>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</si>
  <si>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</si>
  <si>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</si>
  <si>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</si>
  <si>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</si>
  <si>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</si>
  <si>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</si>
  <si>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</si>
  <si>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</si>
  <si>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</si>
  <si>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</si>
  <si>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</si>
  <si>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</si>
  <si>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</si>
  <si>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</si>
  <si>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</si>
  <si>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</si>
  <si>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</si>
  <si>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</si>
  <si>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</si>
  <si>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</si>
  <si>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</si>
  <si>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</si>
  <si>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</si>
  <si>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</si>
  <si>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</si>
  <si>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</si>
  <si>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</si>
  <si>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</si>
  <si>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</si>
  <si>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</si>
  <si>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</si>
  <si>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</si>
  <si>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</si>
  <si>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</si>
  <si>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</si>
  <si>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</si>
  <si>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</si>
  <si>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</si>
  <si>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</si>
  <si>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</si>
  <si>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神奈川県葉山町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</si>
  <si>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</si>
  <si>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</si>
  <si>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</si>
  <si>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</si>
  <si>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</si>
  <si>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</si>
  <si>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</si>
  <si>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</si>
  <si>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</si>
  <si>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</si>
  <si>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</si>
  <si>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</si>
  <si>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</si>
  <si>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</si>
  <si>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</si>
  <si>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</si>
  <si>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</si>
  <si>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</si>
  <si>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</si>
  <si>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</si>
  <si>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</si>
  <si>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</si>
  <si>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</si>
  <si>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</si>
  <si>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</si>
  <si>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</si>
  <si>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</si>
  <si>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</si>
  <si>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</si>
  <si>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</si>
  <si>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</si>
  <si>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</si>
  <si>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</si>
  <si>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</si>
  <si>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</si>
  <si>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</si>
  <si>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</si>
  <si>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</si>
  <si>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</si>
  <si>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</si>
  <si>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</si>
  <si>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</si>
  <si>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</si>
  <si>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</si>
  <si>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</si>
  <si>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</si>
  <si>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</si>
  <si>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</si>
  <si>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</si>
  <si>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</si>
  <si>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</si>
  <si>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</si>
  <si>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</si>
  <si>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</si>
  <si>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</si>
  <si>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</si>
  <si>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</si>
  <si>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</si>
  <si>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</si>
  <si>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</si>
  <si>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</si>
  <si>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</si>
  <si>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</si>
  <si>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</si>
  <si>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</si>
  <si>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</si>
  <si>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</si>
  <si>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</si>
  <si>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</si>
  <si>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</si>
  <si>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</si>
  <si>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</si>
  <si>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</si>
  <si>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</si>
  <si>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</si>
  <si>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</si>
  <si>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</si>
  <si>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</si>
  <si>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</si>
  <si>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</si>
  <si>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</si>
  <si>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</si>
  <si>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</si>
  <si>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</si>
  <si>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</si>
  <si>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</si>
  <si>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</si>
  <si>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</si>
  <si>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</si>
  <si>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</si>
  <si>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</si>
  <si>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</si>
  <si>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</si>
  <si>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</si>
  <si>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</si>
  <si>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</si>
  <si>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</si>
  <si>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</si>
  <si>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</si>
  <si>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</si>
  <si>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</si>
  <si>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</si>
  <si>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</si>
  <si>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</si>
  <si>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</si>
  <si>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</si>
  <si>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</si>
  <si>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</si>
  <si>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</si>
  <si>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</si>
  <si>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</si>
  <si>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</si>
  <si>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</si>
  <si>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</si>
  <si>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</si>
  <si>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</si>
  <si>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</si>
  <si>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</si>
  <si>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</si>
  <si>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</si>
  <si>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</si>
  <si>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</si>
  <si>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</si>
  <si>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</si>
  <si>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</si>
  <si>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</si>
  <si>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</si>
  <si>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</si>
  <si>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</si>
  <si>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</si>
  <si>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</si>
  <si>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</si>
  <si>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</si>
  <si>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</si>
  <si>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</si>
  <si>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</si>
  <si>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</si>
  <si>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</si>
  <si>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</si>
  <si>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</si>
  <si>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</si>
  <si>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</si>
  <si>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</si>
  <si>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</si>
  <si>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</si>
  <si>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</si>
  <si>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</si>
  <si>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</si>
  <si>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神奈川県葉山町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</si>
  <si>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</si>
  <si>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</si>
  <si>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</si>
  <si>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</si>
  <si>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</si>
  <si>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</si>
  <si>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</si>
  <si>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</si>
  <si>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</si>
  <si>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</si>
  <si>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</si>
  <si>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</si>
  <si>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</si>
  <si>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</si>
  <si>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</si>
  <si>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</si>
  <si>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</si>
  <si>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</si>
  <si>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</si>
  <si>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</si>
  <si>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</si>
  <si>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</si>
  <si>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</si>
  <si>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</si>
  <si>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</si>
  <si>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</si>
  <si>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</si>
  <si>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</si>
  <si>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</si>
  <si>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</si>
  <si>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</si>
  <si>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</si>
  <si>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</si>
  <si>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</si>
  <si>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</si>
  <si>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</si>
  <si>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</si>
  <si>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</si>
  <si>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</si>
  <si>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</si>
  <si>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</si>
  <si>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</si>
  <si>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</si>
  <si>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</si>
  <si>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</si>
  <si>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</si>
  <si>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</si>
  <si>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</si>
  <si>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</si>
  <si>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</si>
  <si>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</si>
  <si>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</si>
  <si>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</si>
  <si>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</si>
  <si>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</si>
  <si>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</si>
  <si>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</si>
  <si>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</si>
  <si>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</si>
  <si>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</si>
  <si>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</si>
  <si>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</si>
  <si>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</si>
  <si>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</si>
  <si>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</si>
  <si>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</si>
  <si>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</si>
  <si>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</si>
  <si>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</si>
  <si>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</si>
  <si>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</si>
  <si>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</si>
  <si>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</si>
  <si>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</si>
  <si>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</si>
  <si>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</si>
  <si>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</si>
  <si>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</si>
  <si>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</si>
  <si>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</si>
  <si>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</si>
  <si>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</si>
  <si>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</si>
  <si>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</si>
  <si>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</si>
  <si>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</si>
  <si>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</si>
  <si>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</si>
  <si>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</si>
  <si>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</si>
  <si>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</si>
  <si>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</si>
  <si>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</si>
  <si>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</si>
  <si>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</si>
  <si>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</si>
  <si>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</si>
  <si>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</si>
  <si>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</si>
  <si>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</si>
  <si>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</si>
  <si>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</si>
  <si>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</si>
  <si>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</si>
  <si>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</si>
  <si>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</si>
  <si>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</si>
  <si>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</si>
  <si>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</si>
  <si>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</si>
  <si>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</si>
  <si>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</si>
  <si>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</si>
  <si>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</si>
  <si>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</si>
  <si>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</si>
  <si>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</si>
  <si>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</si>
  <si>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</si>
  <si>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</si>
  <si>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</si>
  <si>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</si>
  <si>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</si>
  <si>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</si>
  <si>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</si>
  <si>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</si>
  <si>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</si>
  <si>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</si>
  <si>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</si>
  <si>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</si>
  <si>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</si>
  <si>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</si>
  <si>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</si>
  <si>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</si>
  <si>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</si>
  <si>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</si>
  <si>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</si>
  <si>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</si>
  <si>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</si>
  <si>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</si>
  <si>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</si>
  <si>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</si>
  <si>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</si>
  <si>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</si>
  <si>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</si>
  <si>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</si>
  <si>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</si>
  <si>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</si>
  <si>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</si>
  <si>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</si>
  <si>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</si>
  <si>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</si>
  <si>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</si>
  <si>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</si>
  <si>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</si>
  <si>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</si>
  <si>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</si>
  <si>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</si>
  <si>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</si>
  <si>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</si>
  <si>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</si>
  <si>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</si>
  <si>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</si>
  <si>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</si>
  <si>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</si>
  <si>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</si>
  <si>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</si>
  <si>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</si>
  <si>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</si>
  <si>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</si>
  <si>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</si>
  <si>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</si>
  <si>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</si>
  <si>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1.16</t>
  </si>
  <si>
    <t>▲ 0.21</t>
  </si>
  <si>
    <t>一般会計</t>
  </si>
  <si>
    <t>介護保険特別会計</t>
  </si>
  <si>
    <t>国民健康保険特別会計</t>
  </si>
  <si>
    <t>後期高齢者医療特別会計</t>
  </si>
  <si>
    <t>下水道事業特別会計</t>
  </si>
  <si>
    <t>その他会計（赤字）</t>
  </si>
  <si>
    <t>その他会計（黒字）</t>
  </si>
  <si>
    <t>葉山町土地開発公社</t>
    <rPh sb="0" eb="3">
      <t>ハヤママチ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</si>
  <si>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</si>
  <si>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公益財団法人逗葉地域医療センター</t>
    <rPh sb="0" eb="2">
      <t>コウエキ</t>
    </rPh>
    <rPh sb="2" eb="4">
      <t>ザイダン</t>
    </rPh>
    <rPh sb="4" eb="6">
      <t>ホウジン</t>
    </rPh>
    <rPh sb="6" eb="8">
      <t>ズヨウ</t>
    </rPh>
    <rPh sb="8" eb="10">
      <t>チイキ</t>
    </rPh>
    <rPh sb="10" eb="12">
      <t>イリョウ</t>
    </rPh>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</si>
  <si>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</si>
  <si>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</si>
  <si>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</si>
  <si>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</si>
  <si>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</si>
  <si>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</si>
  <si>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</si>
  <si>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</si>
  <si>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</si>
  <si>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</si>
  <si>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</si>
  <si>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</si>
  <si>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</si>
  <si>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</si>
  <si>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</si>
  <si>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する財政支出（地方債償還残高や職員退職手当の負担見込額）を、充当可能財源（基金残高、都市計画税収、基準財政需要額算入額）が上回ることから、平成21年以降算出されない状況が続いている。
実質公債費比率は、算定上の分子を構成する一般会計元利償還金が過去に借り入れたものが償還完了となったこと、高額な新規借り入れがなかったことなどにより減少傾向にあることや、分母を構成する標準財政規模が増加傾向にあることから、減少傾向に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</si>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</sst>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BB80-43B9-AC00-E17587D648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9005</c:v>
                </c:pt>
                <c:pt idx="1">
                  <c:v>8589</c:v>
                </c:pt>
                <c:pt idx="2">
                  <c:v>16391</c:v>
                </c:pt>
                <c:pt idx="3">
                  <c:v>12275</c:v>
                </c:pt>
                <c:pt idx="4">
                  <c:v>14563</c:v>
                </c:pt>
              </c:numCache>
            </c:numRef>
          </c:val>
          <c:smooth val="0"/>
          <c:extLst xmlns:c16r2="http://schemas.microsoft.com/office/drawing/2015/06/chart">
            <c:ext xmlns:c16="http://schemas.microsoft.com/office/drawing/2014/chart" uri="{C3380CC4-5D6E-409C-BE32-E72D297353CC}">
              <c16:uniqueId val="{00000001-BB80-43B9-AC00-E17587D648F7}"/>
            </c:ext>
          </c:extLst>
        </c:ser>
        <c:dLbls>
          <c:showLegendKey val="0"/>
          <c:showVal val="0"/>
          <c:showCatName val="0"/>
          <c:showSerName val="0"/>
          <c:showPercent val="0"/>
          <c:showBubbleSize val="0"/>
        </c:dLbls>
        <c:marker val="1"/>
        <c:smooth val="0"/>
        <c:axId val="786086688"/>
        <c:axId val="786085120"/>
      </c:lineChart>
      <c:catAx>
        <c:axId val="786086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085120"/>
        <c:crosses val="autoZero"/>
        <c:auto val="1"/>
        <c:lblAlgn val="ctr"/>
        <c:lblOffset val="100"/>
        <c:tickLblSkip val="1"/>
        <c:tickMarkSkip val="1"/>
        <c:noMultiLvlLbl val="0"/>
      </c:catAx>
      <c:valAx>
        <c:axId val="7860851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608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5.76</c:v>
                </c:pt>
                <c:pt idx="1">
                  <c:v>6.69</c:v>
                </c:pt>
                <c:pt idx="2">
                  <c:v>7.87</c:v>
                </c:pt>
                <c:pt idx="3">
                  <c:v>8.91</c:v>
                </c:pt>
                <c:pt idx="4">
                  <c:v>9.0299999999999994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15.19</c:v>
                </c:pt>
                <c:pt idx="1">
                  <c:v>12.91</c:v>
                </c:pt>
                <c:pt idx="2">
                  <c:v>13.54</c:v>
                </c:pt>
                <c:pt idx="3">
                  <c:v>13.03</c:v>
                </c:pt>
                <c:pt idx="4">
                  <c:v>12.87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7340136"/>
        <c:axId val="38733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1.23</c:v>
                </c:pt>
                <c:pt idx="1">
                  <c:v>-1.1599999999999999</c:v>
                </c:pt>
                <c:pt idx="2">
                  <c:v>1.73</c:v>
                </c:pt>
                <c:pt idx="3">
                  <c:v>0.86</c:v>
                </c:pt>
                <c:pt idx="4">
                  <c:v>-0.21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7340136"/>
        <c:axId val="387339744"/>
      </c:lineChart>
      <c:catAx>
        <c:axId val="38734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7339744"/>
        <c:crosses val="autoZero"/>
        <c:auto val="1"/>
        <c:lblAlgn val="ctr"/>
        <c:lblOffset val="100"/>
        <c:tickLblSkip val="1"/>
        <c:tickMarkSkip val="1"/>
        <c:noMultiLvlLbl val="0"/>
      </c:catAx>
      <c:valAx>
        <c:axId val="38733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34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0.67</c:v>
                </c:pt>
                <c:pt idx="4">
                  <c:v>#N/A</c:v>
                </c:pt>
                <c:pt idx="5">
                  <c:v>0.74</c:v>
                </c:pt>
                <c:pt idx="6">
                  <c:v>#N/A</c:v>
                </c:pt>
                <c:pt idx="7">
                  <c:v>0.64</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1.18</c:v>
                </c:pt>
                <c:pt idx="4">
                  <c:v>#N/A</c:v>
                </c:pt>
                <c:pt idx="5">
                  <c:v>1</c:v>
                </c:pt>
                <c:pt idx="6">
                  <c:v>#N/A</c:v>
                </c:pt>
                <c:pt idx="7">
                  <c:v>0.89</c:v>
                </c:pt>
                <c:pt idx="8">
                  <c:v>#N/A</c:v>
                </c:pt>
                <c:pt idx="9">
                  <c:v>0.91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c:v>
                </c:pt>
                <c:pt idx="2">
                  <c:v>#N/A</c:v>
                </c:pt>
                <c:pt idx="3">
                  <c:v>3.54</c:v>
                </c:pt>
                <c:pt idx="4">
                  <c:v>#N/A</c:v>
                </c:pt>
                <c:pt idx="5">
                  <c:v>3.08</c:v>
                </c:pt>
                <c:pt idx="6">
                  <c:v>#N/A</c:v>
                </c:pt>
                <c:pt idx="7">
                  <c:v>2.4500000000000002</c:v>
                </c:pt>
                <c:pt idx="8">
                  <c:v>#N/A</c:v>
                </c:pt>
                <c:pt idx="9">
                  <c:v>1.72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0.71</c:v>
                </c:pt>
                <c:pt idx="2">
                  <c:v>#N/A</c:v>
                </c:pt>
                <c:pt idx="3">
                  <c:v>0.81</c:v>
                </c:pt>
                <c:pt idx="4">
                  <c:v>#N/A</c:v>
                </c:pt>
                <c:pt idx="5">
                  <c:v>1.55</c:v>
                </c:pt>
                <c:pt idx="6">
                  <c:v>#N/A</c:v>
                </c:pt>
                <c:pt idx="7">
                  <c:v>2.04</c:v>
                </c:pt>
                <c:pt idx="8">
                  <c:v>#N/A</c:v>
                </c:pt>
                <c:pt idx="9">
                  <c:v>2.42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5.76</c:v>
                </c:pt>
                <c:pt idx="2">
                  <c:v>#N/A</c:v>
                </c:pt>
                <c:pt idx="3">
                  <c:v>6.68</c:v>
                </c:pt>
                <c:pt idx="4">
                  <c:v>#N/A</c:v>
                </c:pt>
                <c:pt idx="5">
                  <c:v>7.87</c:v>
                </c:pt>
                <c:pt idx="6">
                  <c:v>#N/A</c:v>
                </c:pt>
                <c:pt idx="7">
                  <c:v>8.9</c:v>
                </c:pt>
                <c:pt idx="8">
                  <c:v>#N/A</c:v>
                </c:pt>
                <c:pt idx="9">
                  <c:v>9.02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92062576"/>
        <c:axId val="992062968"/>
      </c:barChart>
      <c:catAx>
        <c:axId val="99206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062968"/>
        <c:crosses val="autoZero"/>
        <c:auto val="1"/>
        <c:lblAlgn val="ctr"/>
        <c:lblOffset val="100"/>
        <c:tickLblSkip val="1"/>
        <c:tickMarkSkip val="1"/>
        <c:noMultiLvlLbl val="0"/>
      </c:catAx>
      <c:valAx>
        <c:axId val="992062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06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1191</c:v>
                </c:pt>
                <c:pt idx="5">
                  <c:v>1222</c:v>
                </c:pt>
                <c:pt idx="8">
                  <c:v>1273</c:v>
                </c:pt>
                <c:pt idx="11">
                  <c:v>1203</c:v>
                </c:pt>
                <c:pt idx="14">
                  <c:v>1220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15</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626</c:v>
                </c:pt>
                <c:pt idx="3">
                  <c:v>633</c:v>
                </c:pt>
                <c:pt idx="6">
                  <c:v>640</c:v>
                </c:pt>
                <c:pt idx="9">
                  <c:v>651</c:v>
                </c:pt>
                <c:pt idx="12">
                  <c:v>656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602</c:v>
                </c:pt>
                <c:pt idx="3">
                  <c:v>583</c:v>
                </c:pt>
                <c:pt idx="6">
                  <c:v>569</c:v>
                </c:pt>
                <c:pt idx="9">
                  <c:v>529</c:v>
                </c:pt>
                <c:pt idx="12">
                  <c:v>506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2059440"/>
        <c:axId val="992059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c:v>
                </c:pt>
                <c:pt idx="2">
                  <c:v>#N/A</c:v>
                </c:pt>
                <c:pt idx="3">
                  <c:v>#N/A</c:v>
                </c:pt>
                <c:pt idx="4">
                  <c:v>3</c:v>
                </c:pt>
                <c:pt idx="5">
                  <c:v>#N/A</c:v>
                </c:pt>
                <c:pt idx="6">
                  <c:v>#N/A</c:v>
                </c:pt>
                <c:pt idx="7">
                  <c:v>-55</c:v>
                </c:pt>
                <c:pt idx="8">
                  <c:v>#N/A</c:v>
                </c:pt>
                <c:pt idx="9">
                  <c:v>#N/A</c:v>
                </c:pt>
                <c:pt idx="10">
                  <c:v>-8</c:v>
                </c:pt>
                <c:pt idx="11">
                  <c:v>#N/A</c:v>
                </c:pt>
                <c:pt idx="12">
                  <c:v>#N/A</c:v>
                </c:pt>
                <c:pt idx="13">
                  <c:v>-43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2059440"/>
        <c:axId val="992059832"/>
      </c:lineChart>
      <c:catAx>
        <c:axId val="99205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059832"/>
        <c:crosses val="autoZero"/>
        <c:auto val="1"/>
        <c:lblAlgn val="ctr"/>
        <c:lblOffset val="100"/>
        <c:tickLblSkip val="1"/>
        <c:tickMarkSkip val="1"/>
        <c:noMultiLvlLbl val="0"/>
      </c:catAx>
      <c:valAx>
        <c:axId val="992059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05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9890</c:v>
                </c:pt>
                <c:pt idx="5">
                  <c:v>10257</c:v>
                </c:pt>
                <c:pt idx="8">
                  <c:v>10352</c:v>
                </c:pt>
                <c:pt idx="11">
                  <c:v>10496</c:v>
                </c:pt>
                <c:pt idx="14">
                  <c:v>10448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7127</c:v>
                </c:pt>
                <c:pt idx="5">
                  <c:v>6779</c:v>
                </c:pt>
                <c:pt idx="8">
                  <c:v>6417</c:v>
                </c:pt>
                <c:pt idx="11">
                  <c:v>6136</c:v>
                </c:pt>
                <c:pt idx="14">
                  <c:v>5841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1748</c:v>
                </c:pt>
                <c:pt idx="5">
                  <c:v>1884</c:v>
                </c:pt>
                <c:pt idx="8">
                  <c:v>2142</c:v>
                </c:pt>
                <c:pt idx="11">
                  <c:v>2155</c:v>
                </c:pt>
                <c:pt idx="14">
                  <c:v>2308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2519</c:v>
                </c:pt>
                <c:pt idx="3">
                  <c:v>2411</c:v>
                </c:pt>
                <c:pt idx="6">
                  <c:v>2255</c:v>
                </c:pt>
                <c:pt idx="9">
                  <c:v>2139</c:v>
                </c:pt>
                <c:pt idx="12">
                  <c:v>2064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8886</c:v>
                </c:pt>
                <c:pt idx="3">
                  <c:v>8527</c:v>
                </c:pt>
                <c:pt idx="6">
                  <c:v>8192</c:v>
                </c:pt>
                <c:pt idx="9">
                  <c:v>7919</c:v>
                </c:pt>
                <c:pt idx="12">
                  <c:v>7642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154</c:v>
                </c:pt>
                <c:pt idx="3">
                  <c:v>147</c:v>
                </c:pt>
                <c:pt idx="6">
                  <c:v>139</c:v>
                </c:pt>
                <c:pt idx="9">
                  <c:v>188</c:v>
                </c:pt>
                <c:pt idx="12">
                  <c:v>173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5539</c:v>
                </c:pt>
                <c:pt idx="3">
                  <c:v>5527</c:v>
                </c:pt>
                <c:pt idx="6">
                  <c:v>5701</c:v>
                </c:pt>
                <c:pt idx="9">
                  <c:v>5695</c:v>
                </c:pt>
                <c:pt idx="12">
                  <c:v>5726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92061008"/>
        <c:axId val="992060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92061008"/>
        <c:axId val="992060616"/>
      </c:lineChart>
      <c:catAx>
        <c:axId val="99206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2060616"/>
        <c:crosses val="autoZero"/>
        <c:auto val="1"/>
        <c:lblAlgn val="ctr"/>
        <c:lblOffset val="100"/>
        <c:tickLblSkip val="1"/>
        <c:tickMarkSkip val="1"/>
        <c:noMultiLvlLbl val="0"/>
      </c:catAx>
      <c:valAx>
        <c:axId val="99206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06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0C2-40A5-B6FC-6354517DC269}"/>
                </c:ext>
                <c:ext xmlns:c15="http://schemas.microsoft.com/office/drawing/2012/chart" uri="{CE6537A1-D6FC-4f65-9D91-7224C49458BB}">
                  <c15:dlblFieldTable>
                    <c15:dlblFTEntry>
                      <c15:txfldGUID>{14A5DDD2-D91C-4802-9210-E8D0C48E0C18}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0C2-40A5-B6FC-6354517DC269}"/>
                </c:ext>
                <c:ext xmlns:c15="http://schemas.microsoft.com/office/drawing/2012/chart" uri="{CE6537A1-D6FC-4f65-9D91-7224C49458BB}">
                  <c15:dlblFieldTable>
                    <c15:dlblFTEntry>
                      <c15:txfldGUID>{93B614BE-B527-4205-AEE5-122BADE50BD8}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0C2-40A5-B6FC-6354517DC269}"/>
                </c:ext>
                <c:ext xmlns:c15="http://schemas.microsoft.com/office/drawing/2012/chart" uri="{CE6537A1-D6FC-4f65-9D91-7224C49458BB}">
                  <c15:dlblFieldTable>
                    <c15:dlblFTEntry>
                      <c15:txfldGUID>{F53F8903-730F-47F5-AC41-D0026277D021}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0C2-40A5-B6FC-6354517DC269}"/>
                </c:ext>
                <c:ext xmlns:c15="http://schemas.microsoft.com/office/drawing/2012/chart" uri="{CE6537A1-D6FC-4f65-9D91-7224C49458BB}">
                  <c15:dlblFieldTable>
                    <c15:dlblFTEntry>
                      <c15:txfldGUID>{9CE409F7-C190-4621-859B-0E5C875C01D8}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0C2-40A5-B6FC-6354517DC269}"/>
                </c:ext>
                <c:ext xmlns:c15="http://schemas.microsoft.com/office/drawing/2012/chart" uri="{CE6537A1-D6FC-4f65-9D91-7224C49458BB}">
                  <c15:dlblFieldTable>
                    <c15:dlblFTEntry>
                      <c15:txfldGUID>{4D4ECDB5-DA10-4304-8549-BDA89D98F6FC}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0C2-40A5-B6FC-6354517DC26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0C2-40A5-B6FC-6354517DC269}"/>
                </c:ext>
                <c:ext xmlns:c15="http://schemas.microsoft.com/office/drawing/2012/chart" uri="{CE6537A1-D6FC-4f65-9D91-7224C49458BB}">
                  <c15:dlblFieldTable>
                    <c15:dlblFTEntry>
                      <c15:txfldGUID>{4F9C140F-1EE5-463E-BE4B-E5A6EF1B9F66}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0C2-40A5-B6FC-6354517DC269}"/>
                </c:ext>
                <c:ext xmlns:c15="http://schemas.microsoft.com/office/drawing/2012/chart" uri="{CE6537A1-D6FC-4f65-9D91-7224C49458BB}">
                  <c15:dlblFieldTable>
                    <c15:dlblFTEntry>
                      <c15:txfldGUID>{000AA604-AA75-48D5-8BD1-183C5D0ECCC8}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0C2-40A5-B6FC-6354517DC269}"/>
                </c:ext>
                <c:ext xmlns:c15="http://schemas.microsoft.com/office/drawing/2012/chart" uri="{CE6537A1-D6FC-4f65-9D91-7224C49458BB}">
                  <c15:dlblFieldTable>
                    <c15:dlblFTEntry>
                      <c15:txfldGUID>{8D3E5CC2-B3A2-4C5E-8D69-1B7441940B96}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0C2-40A5-B6FC-6354517DC269}"/>
                </c:ext>
                <c:ext xmlns:c15="http://schemas.microsoft.com/office/drawing/2012/chart" uri="{CE6537A1-D6FC-4f65-9D91-7224C49458BB}">
                  <c15:dlblFieldTable>
                    <c15:dlblFTEntry>
                      <c15:txfldGUID>{6338AB1D-AF9B-464B-AE59-DA6899F6F68B}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C2-40A5-B6FC-6354517DC269}"/>
                </c:ext>
                <c:ext xmlns:c15="http://schemas.microsoft.com/office/drawing/2012/chart" uri="{CE6537A1-D6FC-4f65-9D91-7224C49458BB}">
                  <c15:dlblFieldTable>
                    <c15:dlblFTEntry>
                      <c15:txfldGUID>{1D2751CA-5094-42A6-9130-23D4C2C7267D}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0C2-40A5-B6FC-6354517DC269}"/>
            </c:ext>
          </c:extLst>
        </c:ser>
        <c:dLbls>
          <c:showLegendKey val="0"/>
          <c:showVal val="0"/>
          <c:showCatName val="0"/>
          <c:showSerName val="0"/>
          <c:showPercent val="0"/>
          <c:showBubbleSize val="0"/>
        </c:dLbls>
        <c:axId val="798549592"/>
        <c:axId val="798550768"/>
      </c:scatterChart>
      <c:valAx>
        <c:axId val="798549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8550768"/>
        <c:crosses val="autoZero"/>
        <c:crossBetween val="midCat"/>
      </c:valAx>
      <c:valAx>
        <c:axId val="798550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8549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FBD7-4BB0-A2AB-3343926309B4}"/>
                </c:ext>
                <c:ext xmlns:c15="http://schemas.microsoft.com/office/drawing/2012/chart" uri="{CE6537A1-D6FC-4f65-9D91-7224C49458BB}">
                  <c15:dlblFieldTable>
                    <c15:dlblFTEntry>
                      <c15:txfldGUID>{2522DD1D-6B7B-47F8-B6F4-658592C3CBF1}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BD7-4BB0-A2AB-3343926309B4}"/>
                </c:ext>
                <c:ext xmlns:c15="http://schemas.microsoft.com/office/drawing/2012/chart" uri="{CE6537A1-D6FC-4f65-9D91-7224C49458BB}">
                  <c15:dlblFieldTable>
                    <c15:dlblFTEntry>
                      <c15:txfldGUID>{FFF329E2-5AC1-4B98-8798-3C84CA171859}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FBD7-4BB0-A2AB-3343926309B4}"/>
                </c:ext>
                <c:ext xmlns:c15="http://schemas.microsoft.com/office/drawing/2012/chart" uri="{CE6537A1-D6FC-4f65-9D91-7224C49458BB}">
                  <c15:dlblFieldTable>
                    <c15:dlblFTEntry>
                      <c15:txfldGUID>{B7961C54-9992-493B-AEFC-CCDE4CF8982C}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BD7-4BB0-A2AB-3343926309B4}"/>
                </c:ext>
                <c:ext xmlns:c15="http://schemas.microsoft.com/office/drawing/2012/chart" uri="{CE6537A1-D6FC-4f65-9D91-7224C49458BB}">
                  <c15:dlblFieldTable>
                    <c15:dlblFTEntry>
                      <c15:txfldGUID>{7FEDFA98-5271-48DC-8F1A-1DD88FACB94B}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FBD7-4BB0-A2AB-3343926309B4}"/>
                </c:ext>
                <c:ext xmlns:c15="http://schemas.microsoft.com/office/drawing/2012/chart" uri="{CE6537A1-D6FC-4f65-9D91-7224C49458BB}">
                  <c15:dlblFieldTable>
                    <c15:dlblFTEntry>
                      <c15:txfldGUID>{6F93784E-9EB6-48B1-A174-1C0EC2D5DEF2}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0.8</c:v>
                </c:pt>
                <c:pt idx="1">
                  <c:v>0.4</c:v>
                </c:pt>
                <c:pt idx="2">
                  <c:v>0</c:v>
                </c:pt>
                <c:pt idx="3">
                  <c:v>-0.3</c:v>
                </c:pt>
                <c:pt idx="4">
                  <c:v>-0.5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FBD7-4BB0-A2AB-3343926309B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BD7-4BB0-A2AB-3343926309B4}"/>
                </c:ext>
                <c:ext xmlns:c15="http://schemas.microsoft.com/office/drawing/2012/chart" uri="{CE6537A1-D6FC-4f65-9D91-7224C49458BB}">
                  <c15:dlblFieldTable>
                    <c15:dlblFTEntry>
                      <c15:txfldGUID>{64C3B75F-A695-44FC-BAC5-4B4E07F7D261}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BD7-4BB0-A2AB-3343926309B4}"/>
                </c:ext>
                <c:ext xmlns:c15="http://schemas.microsoft.com/office/drawing/2012/chart" uri="{CE6537A1-D6FC-4f65-9D91-7224C49458BB}">
                  <c15:dlblFieldTable>
                    <c15:dlblFTEntry>
                      <c15:txfldGUID>{89C6304E-21ED-423F-97EF-05DA838A44BF}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BD7-4BB0-A2AB-3343926309B4}"/>
                </c:ext>
                <c:ext xmlns:c15="http://schemas.microsoft.com/office/drawing/2012/chart" uri="{CE6537A1-D6FC-4f65-9D91-7224C49458BB}">
                  <c15:dlblFieldTable>
                    <c15:dlblFTEntry>
                      <c15:txfldGUID>{B23296A6-6FDE-4EA2-9342-4A3556B99801}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BD7-4BB0-A2AB-3343926309B4}"/>
                </c:ext>
                <c:ext xmlns:c15="http://schemas.microsoft.com/office/drawing/2012/chart" uri="{CE6537A1-D6FC-4f65-9D91-7224C49458BB}">
                  <c15:dlblFieldTable>
                    <c15:dlblFTEntry>
                      <c15:txfldGUID>{D5118ECC-CD64-4196-99B2-89C9A6AB605D}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D7-4BB0-A2AB-3343926309B4}"/>
                </c:ext>
                <c:ext xmlns:c15="http://schemas.microsoft.com/office/drawing/2012/chart" uri="{CE6537A1-D6FC-4f65-9D91-7224C49458BB}">
                  <c15:dlblFieldTable>
                    <c15:dlblFTEntry>
                      <c15:txfldGUID>{3339F292-EF4F-4DA1-A1FF-12E009741E14}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FBD7-4BB0-A2AB-3343926309B4}"/>
            </c:ext>
          </c:extLst>
        </c:ser>
        <c:dLbls>
          <c:showLegendKey val="0"/>
          <c:showVal val="0"/>
          <c:showCatName val="0"/>
          <c:showSerName val="0"/>
          <c:showPercent val="0"/>
          <c:showBubbleSize val="0"/>
        </c:dLbls>
        <c:axId val="798549200"/>
        <c:axId val="798551552"/>
      </c:scatterChart>
      <c:valAx>
        <c:axId val="79854920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8551552"/>
        <c:crosses val="autoZero"/>
        <c:crossBetween val="midCat"/>
      </c:valAx>
      <c:valAx>
        <c:axId val="798551552"/>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8549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を算入公債費が上回る状況（実質公債費比率の分子がマイナス）となっているのは、近年借入れが増えている臨時財政対策債を発行可能額未満で借入れているため、元利償還金等への計上額（実際の借入額ベースで算定）と算入公債費への計上額（発行可能額ベースで算定）に差額が生じることが主な要因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年度においても元利償還金が減少しており、元利償還金等を算入公債費が上回る状況が続いている。</a:t>
          </a:r>
        </a:p>
        <a:p>
          <a:r>
            <a:rPr kumimoji="1" lang="ja-JP" altLang="en-US" sz="1400">
              <a:latin typeface="ＭＳ ゴシック" pitchFamily="49" charset="-128"/>
              <a:ea typeface="ＭＳ ゴシック" pitchFamily="49" charset="-128"/>
            </a:rPr>
            <a:t>　引き続き、計画的な町債の借入れ・償還に取り組み、健全財政の維持に努める。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年度以降、将来負担額を充当可能財源が上回るため将来負担比率が算定されない状況が続いている。</a:t>
          </a:r>
        </a:p>
        <a:p>
          <a:r>
            <a:rPr kumimoji="1" lang="ja-JP" altLang="en-US" sz="1400">
              <a:latin typeface="ＭＳ ゴシック" pitchFamily="49" charset="-128"/>
              <a:ea typeface="ＭＳ ゴシック" pitchFamily="49" charset="-128"/>
            </a:rPr>
            <a:t>　将来負担額は、下水道事業特別会計の過去に借り入れた地方債の償還が進み残高が減少していること（公営企業債等繰入見込額の減少）や、退職者の減などにより退職手当負担見込額が減少していることから、全体では減少傾向にある。</a:t>
          </a:r>
        </a:p>
        <a:p>
          <a:r>
            <a:rPr kumimoji="1" lang="ja-JP" altLang="en-US" sz="1400">
              <a:latin typeface="ＭＳ ゴシック" pitchFamily="49" charset="-128"/>
              <a:ea typeface="ＭＳ ゴシック" pitchFamily="49" charset="-128"/>
            </a:rPr>
            <a:t>　一方で充当可能財源は、充当可能特定歳入（都市計画税収）は減少しているものの、充当可能基金残高の増加や、下水道や公債費に対する基準財政需要額算入見込額の増加により、全体では横ばい傾向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33,431
33,213
17.04
10,259,265
9,611,994
609,328
6,748,532
5,726,213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33,431
33,213
17.04
10,259,265
9,611,994
609,328
6,748,532
5,726,213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33,431
33,213
17.04
10,259,265
9,611,994
609,328
6,748,532
5,726,213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33,431
33,213
17.04
10,259,265
9,611,994
609,328
6,748,532
5,726,213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年度は前年度と同じ</a:t>
          </a:r>
          <a:r>
            <a:rPr kumimoji="1" lang="en-US" altLang="ja-JP" sz="1300">
              <a:latin typeface="ＭＳ Ｐゴシック"/>
            </a:rPr>
            <a:t>0.90</a:t>
          </a:r>
          <a:r>
            <a:rPr kumimoji="1" lang="ja-JP" altLang="en-US" sz="1300">
              <a:latin typeface="ＭＳ Ｐゴシック"/>
            </a:rPr>
            <a:t>となった。</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年度以降はほぼ横ばいとなっているが、類似団体平均を上回る状況が続いている。</a:t>
          </a:r>
        </a:p>
        <a:p>
          <a:r>
            <a:rPr kumimoji="1" lang="ja-JP" altLang="en-US" sz="1300">
              <a:latin typeface="ＭＳ Ｐゴシック"/>
            </a:rPr>
            <a:t>　少子高齢化による社会保障関連経費や町有施設の老朽化・長寿命化対策経費による歳出の増大や、生産年齢人口の減少による町税収入の減少などの歳入の減少が見込まれることから、財政の健全性維持のため、町税収納体制の強化や効率的な行政運営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127000</xdr:rowOff>
    </xdr:to>
    <xdr:cxnSp macro="">
      <xdr:nvCxnSpPr>
        <xdr:cNvPr id="77" name="直線コネクタ 76"/>
        <xdr:cNvCxnSpPr/>
      </xdr:nvCxnSpPr>
      <xdr:spPr>
        <a:xfrm>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0.7</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solidFill>
                <a:sysClr val="windowText" lastClr="000000"/>
              </a:solidFill>
              <a:latin typeface="ＭＳ Ｐゴシック"/>
            </a:rPr>
            <a:t>　職員給与の引き下げ（地域手当支給率）や退職者減による退職手当負担金の減により人件費が約</a:t>
          </a:r>
          <a:r>
            <a:rPr kumimoji="1" lang="en-US" altLang="ja-JP" sz="1300">
              <a:solidFill>
                <a:sysClr val="windowText" lastClr="000000"/>
              </a:solidFill>
              <a:latin typeface="ＭＳ Ｐゴシック"/>
            </a:rPr>
            <a:t>4,700</a:t>
          </a:r>
          <a:r>
            <a:rPr kumimoji="1" lang="ja-JP" altLang="en-US" sz="1300">
              <a:solidFill>
                <a:sysClr val="windowText" lastClr="000000"/>
              </a:solidFill>
              <a:latin typeface="ＭＳ Ｐゴシック"/>
            </a:rPr>
            <a:t>万円減少したことなどによる。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類似団体平均を上回る状況なのは、算定上の分子となる経常経費（歳出）のうち、職員給与（人件費）が他団体より高水準なためである。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経常経費の削減のため、職員給与の見直し、業務の委託化、広域連携などによる効率的な行政運営に努める必要がある。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77724</xdr:rowOff>
    </xdr:from>
    <xdr:to>
      <xdr:col>7</xdr:col>
      <xdr:colOff>152400</xdr:colOff>
      <xdr:row>66</xdr:row>
      <xdr:rowOff>111506</xdr:rowOff>
    </xdr:to>
    <xdr:cxnSp macro="">
      <xdr:nvCxnSpPr>
        <xdr:cNvPr id="129" name="直線コネクタ 128"/>
        <xdr:cNvCxnSpPr/>
      </xdr:nvCxnSpPr>
      <xdr:spPr>
        <a:xfrm flipV="1">
          <a:off x="4114800" y="1139342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167132</xdr:rowOff>
    </xdr:from>
    <xdr:to>
      <xdr:col>6</xdr:col>
      <xdr:colOff>0</xdr:colOff>
      <xdr:row>66</xdr:row>
      <xdr:rowOff>111506</xdr:rowOff>
    </xdr:to>
    <xdr:cxnSp macro="">
      <xdr:nvCxnSpPr>
        <xdr:cNvPr id="132" name="直線コネクタ 131"/>
        <xdr:cNvCxnSpPr/>
      </xdr:nvCxnSpPr>
      <xdr:spPr>
        <a:xfrm>
          <a:off x="3225800" y="113113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167132</xdr:rowOff>
    </xdr:from>
    <xdr:to>
      <xdr:col>4</xdr:col>
      <xdr:colOff>482600</xdr:colOff>
      <xdr:row>67</xdr:row>
      <xdr:rowOff>22098</xdr:rowOff>
    </xdr:to>
    <xdr:cxnSp macro="">
      <xdr:nvCxnSpPr>
        <xdr:cNvPr id="135" name="直線コネクタ 134"/>
        <xdr:cNvCxnSpPr/>
      </xdr:nvCxnSpPr>
      <xdr:spPr>
        <a:xfrm flipV="1">
          <a:off x="2336800" y="1131138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22098</xdr:rowOff>
    </xdr:from>
    <xdr:to>
      <xdr:col>3</xdr:col>
      <xdr:colOff>279400</xdr:colOff>
      <xdr:row>67</xdr:row>
      <xdr:rowOff>104140</xdr:rowOff>
    </xdr:to>
    <xdr:cxnSp macro="">
      <xdr:nvCxnSpPr>
        <xdr:cNvPr id="138" name="直線コネクタ 137"/>
        <xdr:cNvCxnSpPr/>
      </xdr:nvCxnSpPr>
      <xdr:spPr>
        <a:xfrm flipV="1">
          <a:off x="1447800" y="115092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26924</xdr:rowOff>
    </xdr:from>
    <xdr:to>
      <xdr:col>7</xdr:col>
      <xdr:colOff>203200</xdr:colOff>
      <xdr:row>66</xdr:row>
      <xdr:rowOff>128524</xdr:rowOff>
    </xdr:to>
    <xdr:sp macro="" textlink="">
      <xdr:nvSpPr>
        <xdr:cNvPr id="148" name="円/楕円 147"/>
        <xdr:cNvSpPr/>
      </xdr:nvSpPr>
      <xdr:spPr>
        <a:xfrm>
          <a:off x="49022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94251</xdr:rowOff>
    </xdr:from>
    <xdr:ext cx="762000" cy="259045"/>
    <xdr:sp macro="" textlink="">
      <xdr:nvSpPr>
        <xdr:cNvPr id="149" name="財政構造の弾力性該当値テキスト"/>
        <xdr:cNvSpPr txBox="1"/>
      </xdr:nvSpPr>
      <xdr:spPr>
        <a:xfrm>
          <a:off x="5041900" y="1123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60706</xdr:rowOff>
    </xdr:from>
    <xdr:to>
      <xdr:col>6</xdr:col>
      <xdr:colOff>50800</xdr:colOff>
      <xdr:row>66</xdr:row>
      <xdr:rowOff>162306</xdr:rowOff>
    </xdr:to>
    <xdr:sp macro="" textlink="">
      <xdr:nvSpPr>
        <xdr:cNvPr id="150" name="円/楕円 149"/>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147083</xdr:rowOff>
    </xdr:from>
    <xdr:ext cx="736600" cy="259045"/>
    <xdr:sp macro="" textlink="">
      <xdr:nvSpPr>
        <xdr:cNvPr id="151" name="テキスト ボックス 150"/>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116332</xdr:rowOff>
    </xdr:from>
    <xdr:to>
      <xdr:col>4</xdr:col>
      <xdr:colOff>533400</xdr:colOff>
      <xdr:row>66</xdr:row>
      <xdr:rowOff>46482</xdr:rowOff>
    </xdr:to>
    <xdr:sp macro="" textlink="">
      <xdr:nvSpPr>
        <xdr:cNvPr id="152" name="円/楕円 151"/>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31259</xdr:rowOff>
    </xdr:from>
    <xdr:ext cx="762000" cy="259045"/>
    <xdr:sp macro="" textlink="">
      <xdr:nvSpPr>
        <xdr:cNvPr id="153" name="テキスト ボックス 152"/>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142748</xdr:rowOff>
    </xdr:from>
    <xdr:to>
      <xdr:col>3</xdr:col>
      <xdr:colOff>330200</xdr:colOff>
      <xdr:row>67</xdr:row>
      <xdr:rowOff>72898</xdr:rowOff>
    </xdr:to>
    <xdr:sp macro="" textlink="">
      <xdr:nvSpPr>
        <xdr:cNvPr id="154" name="円/楕円 153"/>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57675</xdr:rowOff>
    </xdr:from>
    <xdr:ext cx="762000" cy="259045"/>
    <xdr:sp macro="" textlink="">
      <xdr:nvSpPr>
        <xdr:cNvPr id="155" name="テキスト ボックス 154"/>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53340</xdr:rowOff>
    </xdr:from>
    <xdr:to>
      <xdr:col>2</xdr:col>
      <xdr:colOff>127000</xdr:colOff>
      <xdr:row>67</xdr:row>
      <xdr:rowOff>154940</xdr:rowOff>
    </xdr:to>
    <xdr:sp macro="" textlink="">
      <xdr:nvSpPr>
        <xdr:cNvPr id="156" name="円/楕円 155"/>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139717</xdr:rowOff>
    </xdr:from>
    <xdr:ext cx="762000" cy="259045"/>
    <xdr:sp macro="" textlink="">
      <xdr:nvSpPr>
        <xdr:cNvPr id="157" name="テキスト ボックス 156"/>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[120,739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状況が続いているのは、職員給与の水準が他団体と比べ高いこと、ごみ収集業務、学校給食業務を直営で実施していることや消防業務を単独で実施していることなどによる人件費の増大が原因となっている。</a:t>
          </a:r>
        </a:p>
        <a:p>
          <a:r>
            <a:rPr kumimoji="1" lang="ja-JP" altLang="en-US" sz="1300">
              <a:latin typeface="ＭＳ Ｐゴシック"/>
            </a:rPr>
            <a:t>　職員給与の見直し、業務の委託化、広域連携などによる効率的な行政運営に努める必要がある。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85551</xdr:rowOff>
    </xdr:from>
    <xdr:to>
      <xdr:col>7</xdr:col>
      <xdr:colOff>152400</xdr:colOff>
      <xdr:row>81</xdr:row>
      <xdr:rowOff>93737</xdr:rowOff>
    </xdr:to>
    <xdr:cxnSp macro="">
      <xdr:nvCxnSpPr>
        <xdr:cNvPr id="190" name="直線コネクタ 189"/>
        <xdr:cNvCxnSpPr/>
      </xdr:nvCxnSpPr>
      <xdr:spPr>
        <a:xfrm>
          <a:off x="4114800" y="13973001"/>
          <a:ext cx="8382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81449</xdr:rowOff>
    </xdr:from>
    <xdr:to>
      <xdr:col>6</xdr:col>
      <xdr:colOff>0</xdr:colOff>
      <xdr:row>81</xdr:row>
      <xdr:rowOff>85551</xdr:rowOff>
    </xdr:to>
    <xdr:cxnSp macro="">
      <xdr:nvCxnSpPr>
        <xdr:cNvPr id="193" name="直線コネクタ 192"/>
        <xdr:cNvCxnSpPr/>
      </xdr:nvCxnSpPr>
      <xdr:spPr>
        <a:xfrm>
          <a:off x="3225800" y="1396889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81449</xdr:rowOff>
    </xdr:from>
    <xdr:to>
      <xdr:col>4</xdr:col>
      <xdr:colOff>482600</xdr:colOff>
      <xdr:row>81</xdr:row>
      <xdr:rowOff>91053</xdr:rowOff>
    </xdr:to>
    <xdr:cxnSp macro="">
      <xdr:nvCxnSpPr>
        <xdr:cNvPr id="196" name="直線コネクタ 195"/>
        <xdr:cNvCxnSpPr/>
      </xdr:nvCxnSpPr>
      <xdr:spPr>
        <a:xfrm flipV="1">
          <a:off x="2336800" y="13968899"/>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91053</xdr:rowOff>
    </xdr:from>
    <xdr:to>
      <xdr:col>3</xdr:col>
      <xdr:colOff>279400</xdr:colOff>
      <xdr:row>81</xdr:row>
      <xdr:rowOff>98803</xdr:rowOff>
    </xdr:to>
    <xdr:cxnSp macro="">
      <xdr:nvCxnSpPr>
        <xdr:cNvPr id="199" name="直線コネクタ 198"/>
        <xdr:cNvCxnSpPr/>
      </xdr:nvCxnSpPr>
      <xdr:spPr>
        <a:xfrm flipV="1">
          <a:off x="1447800" y="13978503"/>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42937</xdr:rowOff>
    </xdr:from>
    <xdr:to>
      <xdr:col>7</xdr:col>
      <xdr:colOff>203200</xdr:colOff>
      <xdr:row>81</xdr:row>
      <xdr:rowOff>144537</xdr:rowOff>
    </xdr:to>
    <xdr:sp macro="" textlink="">
      <xdr:nvSpPr>
        <xdr:cNvPr id="209" name="円/楕円 208"/>
        <xdr:cNvSpPr/>
      </xdr:nvSpPr>
      <xdr:spPr>
        <a:xfrm>
          <a:off x="4902200" y="139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15014</xdr:rowOff>
    </xdr:from>
    <xdr:ext cx="762000" cy="259045"/>
    <xdr:sp macro="" textlink="">
      <xdr:nvSpPr>
        <xdr:cNvPr id="210" name="人件費・物件費等の状況該当値テキスト"/>
        <xdr:cNvSpPr txBox="1"/>
      </xdr:nvSpPr>
      <xdr:spPr>
        <a:xfrm>
          <a:off x="5041900" y="1390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34751</xdr:rowOff>
    </xdr:from>
    <xdr:to>
      <xdr:col>6</xdr:col>
      <xdr:colOff>50800</xdr:colOff>
      <xdr:row>81</xdr:row>
      <xdr:rowOff>136351</xdr:rowOff>
    </xdr:to>
    <xdr:sp macro="" textlink="">
      <xdr:nvSpPr>
        <xdr:cNvPr id="211" name="円/楕円 210"/>
        <xdr:cNvSpPr/>
      </xdr:nvSpPr>
      <xdr:spPr>
        <a:xfrm>
          <a:off x="4064000" y="139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121128</xdr:rowOff>
    </xdr:from>
    <xdr:ext cx="736600" cy="259045"/>
    <xdr:sp macro="" textlink="">
      <xdr:nvSpPr>
        <xdr:cNvPr id="212" name="テキスト ボックス 211"/>
        <xdr:cNvSpPr txBox="1"/>
      </xdr:nvSpPr>
      <xdr:spPr>
        <a:xfrm>
          <a:off x="3733800" y="1400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30649</xdr:rowOff>
    </xdr:from>
    <xdr:to>
      <xdr:col>4</xdr:col>
      <xdr:colOff>533400</xdr:colOff>
      <xdr:row>81</xdr:row>
      <xdr:rowOff>132249</xdr:rowOff>
    </xdr:to>
    <xdr:sp macro="" textlink="">
      <xdr:nvSpPr>
        <xdr:cNvPr id="213" name="円/楕円 212"/>
        <xdr:cNvSpPr/>
      </xdr:nvSpPr>
      <xdr:spPr>
        <a:xfrm>
          <a:off x="3175000" y="139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117026</xdr:rowOff>
    </xdr:from>
    <xdr:ext cx="762000" cy="259045"/>
    <xdr:sp macro="" textlink="">
      <xdr:nvSpPr>
        <xdr:cNvPr id="214" name="テキスト ボックス 213"/>
        <xdr:cNvSpPr txBox="1"/>
      </xdr:nvSpPr>
      <xdr:spPr>
        <a:xfrm>
          <a:off x="2844800" y="1400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40253</xdr:rowOff>
    </xdr:from>
    <xdr:to>
      <xdr:col>3</xdr:col>
      <xdr:colOff>330200</xdr:colOff>
      <xdr:row>81</xdr:row>
      <xdr:rowOff>141853</xdr:rowOff>
    </xdr:to>
    <xdr:sp macro="" textlink="">
      <xdr:nvSpPr>
        <xdr:cNvPr id="215" name="円/楕円 214"/>
        <xdr:cNvSpPr/>
      </xdr:nvSpPr>
      <xdr:spPr>
        <a:xfrm>
          <a:off x="2286000" y="139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126630</xdr:rowOff>
    </xdr:from>
    <xdr:ext cx="762000" cy="259045"/>
    <xdr:sp macro="" textlink="">
      <xdr:nvSpPr>
        <xdr:cNvPr id="216" name="テキスト ボックス 215"/>
        <xdr:cNvSpPr txBox="1"/>
      </xdr:nvSpPr>
      <xdr:spPr>
        <a:xfrm>
          <a:off x="1955800" y="1401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48003</xdr:rowOff>
    </xdr:from>
    <xdr:to>
      <xdr:col>2</xdr:col>
      <xdr:colOff>127000</xdr:colOff>
      <xdr:row>81</xdr:row>
      <xdr:rowOff>149603</xdr:rowOff>
    </xdr:to>
    <xdr:sp macro="" textlink="">
      <xdr:nvSpPr>
        <xdr:cNvPr id="217" name="円/楕円 216"/>
        <xdr:cNvSpPr/>
      </xdr:nvSpPr>
      <xdr:spPr>
        <a:xfrm>
          <a:off x="1397000" y="139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134380</xdr:rowOff>
    </xdr:from>
    <xdr:ext cx="762000" cy="259045"/>
    <xdr:sp macro="" textlink="">
      <xdr:nvSpPr>
        <xdr:cNvPr id="218" name="テキスト ボックス 217"/>
        <xdr:cNvSpPr txBox="1"/>
      </xdr:nvSpPr>
      <xdr:spPr>
        <a:xfrm>
          <a:off x="1066800" y="1402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1.2</a:t>
          </a:r>
          <a:r>
            <a:rPr kumimoji="1" lang="ja-JP" altLang="en-US" sz="1300">
              <a:latin typeface="ＭＳ Ｐゴシック"/>
            </a:rPr>
            <a:t>ポイントの減となった。</a:t>
          </a:r>
        </a:p>
        <a:p>
          <a:r>
            <a:rPr kumimoji="1" lang="ja-JP" altLang="en-US" sz="1300">
              <a:latin typeface="ＭＳ Ｐゴシック"/>
            </a:rPr>
            <a:t>　国基準のラスパイレス指数を下回る新採用職員がいることに加え、算定基礎となる職員の構成比率（経験年数階層）が国基準と異なり偏りがあるためである。</a:t>
          </a:r>
        </a:p>
        <a:p>
          <a:r>
            <a:rPr kumimoji="1" lang="ja-JP" altLang="en-US" sz="1300">
              <a:latin typeface="ＭＳ Ｐゴシック"/>
            </a:rPr>
            <a:t>　類似団体平均を上回る状況が続いており、給与水準の適正化に努める必要がある。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133773</xdr:rowOff>
    </xdr:to>
    <xdr:cxnSp macro="">
      <xdr:nvCxnSpPr>
        <xdr:cNvPr id="252" name="直線コネクタ 251"/>
        <xdr:cNvCxnSpPr/>
      </xdr:nvCxnSpPr>
      <xdr:spPr>
        <a:xfrm flipV="1">
          <a:off x="16179800" y="147819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133773</xdr:rowOff>
    </xdr:to>
    <xdr:cxnSp macro="">
      <xdr:nvCxnSpPr>
        <xdr:cNvPr id="255" name="直線コネクタ 254"/>
        <xdr:cNvCxnSpPr/>
      </xdr:nvCxnSpPr>
      <xdr:spPr>
        <a:xfrm>
          <a:off x="15290800" y="14773911"/>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29211</xdr:rowOff>
    </xdr:to>
    <xdr:cxnSp macro="">
      <xdr:nvCxnSpPr>
        <xdr:cNvPr id="258" name="直線コネクタ 257"/>
        <xdr:cNvCxnSpPr/>
      </xdr:nvCxnSpPr>
      <xdr:spPr>
        <a:xfrm>
          <a:off x="14401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85937</xdr:rowOff>
    </xdr:to>
    <xdr:cxnSp macro="">
      <xdr:nvCxnSpPr>
        <xdr:cNvPr id="261" name="直線コネクタ 260"/>
        <xdr:cNvCxnSpPr/>
      </xdr:nvCxnSpPr>
      <xdr:spPr>
        <a:xfrm flipV="1">
          <a:off x="13512800" y="147256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1" name="円/楕円 270"/>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2"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3" name="円/楕円 272"/>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4" name="テキスト ボックス 273"/>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5" name="円/楕円 274"/>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6" name="テキスト ボックス 275"/>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79" name="円/楕円 278"/>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0" name="テキスト ボックス 279"/>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0.47</a:t>
          </a:r>
          <a:r>
            <a:rPr kumimoji="1" lang="ja-JP" altLang="en-US" sz="1300">
              <a:latin typeface="ＭＳ Ｐゴシック"/>
            </a:rPr>
            <a:t>ポイント増となった。</a:t>
          </a:r>
        </a:p>
        <a:p>
          <a:r>
            <a:rPr kumimoji="1" lang="ja-JP" altLang="en-US" sz="1300">
              <a:latin typeface="ＭＳ Ｐゴシック"/>
            </a:rPr>
            <a:t>　類似団体と比較して多い状況が続いているのは、ごみ収集業務、学校給食業務を直営で実施していることや消防業務を単独で実施しているためである。</a:t>
          </a:r>
        </a:p>
        <a:p>
          <a:r>
            <a:rPr kumimoji="1" lang="ja-JP" altLang="en-US" sz="1300">
              <a:latin typeface="ＭＳ Ｐゴシック"/>
            </a:rPr>
            <a:t>　業務の見直しや委託化、指定管理制度等の活用や広域連携に取組み、より適正な定員管理に努めていく。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86632</xdr:rowOff>
    </xdr:from>
    <xdr:to>
      <xdr:col>24</xdr:col>
      <xdr:colOff>558800</xdr:colOff>
      <xdr:row>61</xdr:row>
      <xdr:rowOff>167640</xdr:rowOff>
    </xdr:to>
    <xdr:cxnSp macro="">
      <xdr:nvCxnSpPr>
        <xdr:cNvPr id="317" name="直線コネクタ 316"/>
        <xdr:cNvCxnSpPr/>
      </xdr:nvCxnSpPr>
      <xdr:spPr>
        <a:xfrm>
          <a:off x="16179800" y="10545082"/>
          <a:ext cx="8382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86632</xdr:rowOff>
    </xdr:from>
    <xdr:to>
      <xdr:col>23</xdr:col>
      <xdr:colOff>406400</xdr:colOff>
      <xdr:row>61</xdr:row>
      <xdr:rowOff>112485</xdr:rowOff>
    </xdr:to>
    <xdr:cxnSp macro="">
      <xdr:nvCxnSpPr>
        <xdr:cNvPr id="320" name="直線コネクタ 319"/>
        <xdr:cNvCxnSpPr/>
      </xdr:nvCxnSpPr>
      <xdr:spPr>
        <a:xfrm flipV="1">
          <a:off x="15290800" y="10545082"/>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112485</xdr:rowOff>
    </xdr:to>
    <xdr:cxnSp macro="">
      <xdr:nvCxnSpPr>
        <xdr:cNvPr id="323" name="直線コネクタ 322"/>
        <xdr:cNvCxnSpPr/>
      </xdr:nvCxnSpPr>
      <xdr:spPr>
        <a:xfrm>
          <a:off x="14401800" y="1052957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98697</xdr:rowOff>
    </xdr:to>
    <xdr:cxnSp macro="">
      <xdr:nvCxnSpPr>
        <xdr:cNvPr id="326" name="直線コネクタ 325"/>
        <xdr:cNvCxnSpPr/>
      </xdr:nvCxnSpPr>
      <xdr:spPr>
        <a:xfrm flipV="1">
          <a:off x="13512800" y="105295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36" name="円/楕円 335"/>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88917</xdr:rowOff>
    </xdr:from>
    <xdr:ext cx="762000" cy="259045"/>
    <xdr:sp macro="" textlink="">
      <xdr:nvSpPr>
        <xdr:cNvPr id="337"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35832</xdr:rowOff>
    </xdr:from>
    <xdr:to>
      <xdr:col>23</xdr:col>
      <xdr:colOff>457200</xdr:colOff>
      <xdr:row>61</xdr:row>
      <xdr:rowOff>137432</xdr:rowOff>
    </xdr:to>
    <xdr:sp macro="" textlink="">
      <xdr:nvSpPr>
        <xdr:cNvPr id="338" name="円/楕円 337"/>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122209</xdr:rowOff>
    </xdr:from>
    <xdr:ext cx="736600" cy="259045"/>
    <xdr:sp macro="" textlink="">
      <xdr:nvSpPr>
        <xdr:cNvPr id="339" name="テキスト ボックス 338"/>
        <xdr:cNvSpPr txBox="1"/>
      </xdr:nvSpPr>
      <xdr:spPr>
        <a:xfrm>
          <a:off x="15798800" y="105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61685</xdr:rowOff>
    </xdr:from>
    <xdr:to>
      <xdr:col>22</xdr:col>
      <xdr:colOff>254000</xdr:colOff>
      <xdr:row>61</xdr:row>
      <xdr:rowOff>163285</xdr:rowOff>
    </xdr:to>
    <xdr:sp macro="" textlink="">
      <xdr:nvSpPr>
        <xdr:cNvPr id="340" name="円/楕円 339"/>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148062</xdr:rowOff>
    </xdr:from>
    <xdr:ext cx="762000" cy="259045"/>
    <xdr:sp macro="" textlink="">
      <xdr:nvSpPr>
        <xdr:cNvPr id="341" name="テキスト ボックス 340"/>
        <xdr:cNvSpPr txBox="1"/>
      </xdr:nvSpPr>
      <xdr:spPr>
        <a:xfrm>
          <a:off x="14909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2" name="円/楕円 341"/>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106697</xdr:rowOff>
    </xdr:from>
    <xdr:ext cx="762000" cy="259045"/>
    <xdr:sp macro="" textlink="">
      <xdr:nvSpPr>
        <xdr:cNvPr id="343" name="テキスト ボックス 342"/>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47897</xdr:rowOff>
    </xdr:from>
    <xdr:to>
      <xdr:col>19</xdr:col>
      <xdr:colOff>533400</xdr:colOff>
      <xdr:row>61</xdr:row>
      <xdr:rowOff>149497</xdr:rowOff>
    </xdr:to>
    <xdr:sp macro="" textlink="">
      <xdr:nvSpPr>
        <xdr:cNvPr id="344" name="円/楕円 343"/>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134274</xdr:rowOff>
    </xdr:from>
    <xdr:ext cx="762000" cy="259045"/>
    <xdr:sp macro="" textlink="">
      <xdr:nvSpPr>
        <xdr:cNvPr id="345" name="テキスト ボックス 344"/>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0.2</a:t>
          </a:r>
          <a:r>
            <a:rPr kumimoji="1" lang="ja-JP" altLang="en-US" sz="1300">
              <a:latin typeface="ＭＳ Ｐゴシック"/>
            </a:rPr>
            <a:t>ポイント減となった。</a:t>
          </a:r>
        </a:p>
        <a:p>
          <a:r>
            <a:rPr kumimoji="1" lang="ja-JP" altLang="en-US" sz="1300">
              <a:latin typeface="ＭＳ Ｐゴシック"/>
            </a:rPr>
            <a:t>　全国平均</a:t>
          </a:r>
          <a:r>
            <a:rPr kumimoji="1" lang="en-US" altLang="ja-JP" sz="1300">
              <a:latin typeface="ＭＳ Ｐゴシック"/>
            </a:rPr>
            <a:t>6.9</a:t>
          </a:r>
          <a:r>
            <a:rPr kumimoji="1" lang="ja-JP" altLang="en-US" sz="1300">
              <a:latin typeface="ＭＳ Ｐゴシック"/>
            </a:rPr>
            <a:t>％、神奈川県平均</a:t>
          </a:r>
          <a:r>
            <a:rPr kumimoji="1" lang="en-US" altLang="ja-JP" sz="1300">
              <a:latin typeface="ＭＳ Ｐゴシック"/>
            </a:rPr>
            <a:t>9.5</a:t>
          </a:r>
          <a:r>
            <a:rPr kumimoji="1" lang="ja-JP" altLang="en-US" sz="1300">
              <a:latin typeface="ＭＳ Ｐゴシック"/>
            </a:rPr>
            <a:t>％より低くなっており、類似団体内順位</a:t>
          </a:r>
          <a:r>
            <a:rPr kumimoji="1" lang="en-US" altLang="ja-JP" sz="1300">
              <a:latin typeface="ＭＳ Ｐゴシック"/>
            </a:rPr>
            <a:t>3</a:t>
          </a:r>
          <a:r>
            <a:rPr kumimoji="1" lang="ja-JP" altLang="en-US" sz="1300">
              <a:latin typeface="ＭＳ Ｐゴシック"/>
            </a:rPr>
            <a:t>位と良好な状況となっている。</a:t>
          </a:r>
          <a:endParaRPr kumimoji="1" lang="en-US" altLang="ja-JP" sz="1300">
            <a:latin typeface="ＭＳ Ｐゴシック"/>
          </a:endParaRPr>
        </a:p>
        <a:p>
          <a:r>
            <a:rPr kumimoji="1" lang="ja-JP" altLang="en-US" sz="1300">
              <a:latin typeface="ＭＳ Ｐゴシック"/>
            </a:rPr>
            <a:t>　実質公債費比率がマイナスになっているのは、算定上の分子となる一般会計の町債の償還完了が進んでいることや、新規借り入れ分の利率が低率なこと等により公債費が減少しているためである。</a:t>
          </a:r>
          <a:endParaRPr kumimoji="1" lang="en-US" altLang="ja-JP" sz="1300">
            <a:latin typeface="ＭＳ Ｐゴシック"/>
          </a:endParaRPr>
        </a:p>
        <a:p>
          <a:r>
            <a:rPr kumimoji="1" lang="ja-JP" altLang="en-US" sz="1300">
              <a:latin typeface="ＭＳ Ｐゴシック"/>
            </a:rPr>
            <a:t>　今後は老朽化が進む公共施設の大規模改修等が増加するため、重要性や緊急性を考慮し計画的な町債の借入れに努めていく。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40640</xdr:rowOff>
    </xdr:from>
    <xdr:to>
      <xdr:col>24</xdr:col>
      <xdr:colOff>558800</xdr:colOff>
      <xdr:row>36</xdr:row>
      <xdr:rowOff>59944</xdr:rowOff>
    </xdr:to>
    <xdr:cxnSp macro="">
      <xdr:nvCxnSpPr>
        <xdr:cNvPr id="377" name="直線コネクタ 376"/>
        <xdr:cNvCxnSpPr/>
      </xdr:nvCxnSpPr>
      <xdr:spPr>
        <a:xfrm flipV="1">
          <a:off x="16179800" y="62128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59944</xdr:rowOff>
    </xdr:from>
    <xdr:to>
      <xdr:col>23</xdr:col>
      <xdr:colOff>406400</xdr:colOff>
      <xdr:row>36</xdr:row>
      <xdr:rowOff>88900</xdr:rowOff>
    </xdr:to>
    <xdr:cxnSp macro="">
      <xdr:nvCxnSpPr>
        <xdr:cNvPr id="380" name="直線コネクタ 379"/>
        <xdr:cNvCxnSpPr/>
      </xdr:nvCxnSpPr>
      <xdr:spPr>
        <a:xfrm flipV="1">
          <a:off x="15290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88900</xdr:rowOff>
    </xdr:from>
    <xdr:to>
      <xdr:col>22</xdr:col>
      <xdr:colOff>203200</xdr:colOff>
      <xdr:row>36</xdr:row>
      <xdr:rowOff>127508</xdr:rowOff>
    </xdr:to>
    <xdr:cxnSp macro="">
      <xdr:nvCxnSpPr>
        <xdr:cNvPr id="383" name="直線コネクタ 382"/>
        <xdr:cNvCxnSpPr/>
      </xdr:nvCxnSpPr>
      <xdr:spPr>
        <a:xfrm flipV="1">
          <a:off x="14401800" y="62611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127508</xdr:rowOff>
    </xdr:from>
    <xdr:to>
      <xdr:col>21</xdr:col>
      <xdr:colOff>0</xdr:colOff>
      <xdr:row>36</xdr:row>
      <xdr:rowOff>166116</xdr:rowOff>
    </xdr:to>
    <xdr:cxnSp macro="">
      <xdr:nvCxnSpPr>
        <xdr:cNvPr id="386" name="直線コネクタ 385"/>
        <xdr:cNvCxnSpPr/>
      </xdr:nvCxnSpPr>
      <xdr:spPr>
        <a:xfrm flipV="1">
          <a:off x="13512800" y="62997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161290</xdr:rowOff>
    </xdr:from>
    <xdr:to>
      <xdr:col>24</xdr:col>
      <xdr:colOff>609600</xdr:colOff>
      <xdr:row>36</xdr:row>
      <xdr:rowOff>91440</xdr:rowOff>
    </xdr:to>
    <xdr:sp macro="" textlink="">
      <xdr:nvSpPr>
        <xdr:cNvPr id="396" name="円/楕円 395"/>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82567</xdr:rowOff>
    </xdr:from>
    <xdr:ext cx="762000" cy="259045"/>
    <xdr:sp macro="" textlink="">
      <xdr:nvSpPr>
        <xdr:cNvPr id="397" name="公債費負担の状況該当値テキスト"/>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9144</xdr:rowOff>
    </xdr:from>
    <xdr:to>
      <xdr:col>23</xdr:col>
      <xdr:colOff>457200</xdr:colOff>
      <xdr:row>36</xdr:row>
      <xdr:rowOff>110744</xdr:rowOff>
    </xdr:to>
    <xdr:sp macro="" textlink="">
      <xdr:nvSpPr>
        <xdr:cNvPr id="398" name="円/楕円 397"/>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120921</xdr:rowOff>
    </xdr:from>
    <xdr:ext cx="736600" cy="259045"/>
    <xdr:sp macro="" textlink="">
      <xdr:nvSpPr>
        <xdr:cNvPr id="399" name="テキスト ボックス 398"/>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38100</xdr:rowOff>
    </xdr:from>
    <xdr:to>
      <xdr:col>22</xdr:col>
      <xdr:colOff>254000</xdr:colOff>
      <xdr:row>36</xdr:row>
      <xdr:rowOff>139700</xdr:rowOff>
    </xdr:to>
    <xdr:sp macro="" textlink="">
      <xdr:nvSpPr>
        <xdr:cNvPr id="400" name="円/楕円 399"/>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149877</xdr:rowOff>
    </xdr:from>
    <xdr:ext cx="762000" cy="259045"/>
    <xdr:sp macro="" textlink="">
      <xdr:nvSpPr>
        <xdr:cNvPr id="401" name="テキスト ボックス 400"/>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76708</xdr:rowOff>
    </xdr:from>
    <xdr:to>
      <xdr:col>21</xdr:col>
      <xdr:colOff>50800</xdr:colOff>
      <xdr:row>37</xdr:row>
      <xdr:rowOff>6858</xdr:rowOff>
    </xdr:to>
    <xdr:sp macro="" textlink="">
      <xdr:nvSpPr>
        <xdr:cNvPr id="402" name="円/楕円 401"/>
        <xdr:cNvSpPr/>
      </xdr:nvSpPr>
      <xdr:spPr>
        <a:xfrm>
          <a:off x="14351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17035</xdr:rowOff>
    </xdr:from>
    <xdr:ext cx="762000" cy="259045"/>
    <xdr:sp macro="" textlink="">
      <xdr:nvSpPr>
        <xdr:cNvPr id="403" name="テキスト ボックス 402"/>
        <xdr:cNvSpPr txBox="1"/>
      </xdr:nvSpPr>
      <xdr:spPr>
        <a:xfrm>
          <a:off x="14020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115316</xdr:rowOff>
    </xdr:from>
    <xdr:to>
      <xdr:col>19</xdr:col>
      <xdr:colOff>533400</xdr:colOff>
      <xdr:row>37</xdr:row>
      <xdr:rowOff>45466</xdr:rowOff>
    </xdr:to>
    <xdr:sp macro="" textlink="">
      <xdr:nvSpPr>
        <xdr:cNvPr id="404" name="円/楕円 403"/>
        <xdr:cNvSpPr/>
      </xdr:nvSpPr>
      <xdr:spPr>
        <a:xfrm>
          <a:off x="13462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55643</xdr:rowOff>
    </xdr:from>
    <xdr:ext cx="762000" cy="259045"/>
    <xdr:sp macro="" textlink="">
      <xdr:nvSpPr>
        <xdr:cNvPr id="405" name="テキスト ボックス 404"/>
        <xdr:cNvSpPr txBox="1"/>
      </xdr:nvSpPr>
      <xdr:spPr>
        <a:xfrm>
          <a:off x="13131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年度より</a:t>
          </a:r>
          <a:r>
            <a:rPr kumimoji="1" lang="en-US" altLang="ja-JP" sz="1300">
              <a:latin typeface="ＭＳ Ｐゴシック"/>
            </a:rPr>
            <a:t>8</a:t>
          </a:r>
          <a:r>
            <a:rPr kumimoji="1" lang="ja-JP" altLang="en-US" sz="1300">
              <a:latin typeface="ＭＳ Ｐゴシック"/>
            </a:rPr>
            <a:t>年連続で算定なし（</a:t>
          </a:r>
          <a:r>
            <a:rPr kumimoji="1" lang="en-US" altLang="ja-JP" sz="1300">
              <a:latin typeface="ＭＳ Ｐゴシック"/>
            </a:rPr>
            <a:t>0.0</a:t>
          </a:r>
          <a:r>
            <a:rPr kumimoji="1" lang="ja-JP" altLang="en-US" sz="1300">
              <a:latin typeface="ＭＳ Ｐゴシック"/>
            </a:rPr>
            <a:t>％未満のマイナス）全国平均</a:t>
          </a:r>
          <a:r>
            <a:rPr kumimoji="1" lang="en-US" altLang="ja-JP" sz="1300">
              <a:latin typeface="ＭＳ Ｐゴシック"/>
            </a:rPr>
            <a:t>34.5</a:t>
          </a:r>
          <a:r>
            <a:rPr kumimoji="1" lang="ja-JP" altLang="en-US" sz="1300">
              <a:latin typeface="ＭＳ Ｐゴシック"/>
            </a:rPr>
            <a:t>％、神奈川県平均</a:t>
          </a:r>
          <a:r>
            <a:rPr kumimoji="1" lang="en-US" altLang="ja-JP" sz="1300">
              <a:latin typeface="ＭＳ Ｐゴシック"/>
            </a:rPr>
            <a:t>101.5</a:t>
          </a:r>
          <a:r>
            <a:rPr kumimoji="1" lang="ja-JP" altLang="en-US" sz="1300">
              <a:latin typeface="ＭＳ Ｐゴシック"/>
            </a:rPr>
            <a:t>％より低く、類似団体内順位</a:t>
          </a:r>
          <a:r>
            <a:rPr kumimoji="1" lang="en-US" altLang="ja-JP" sz="1300">
              <a:latin typeface="ＭＳ Ｐゴシック"/>
            </a:rPr>
            <a:t>1</a:t>
          </a:r>
          <a:r>
            <a:rPr kumimoji="1" lang="ja-JP" altLang="en-US" sz="1300">
              <a:latin typeface="ＭＳ Ｐゴシック"/>
            </a:rPr>
            <a:t>位と良好な状況となっている。</a:t>
          </a:r>
          <a:endParaRPr kumimoji="1" lang="en-US" altLang="ja-JP" sz="1300">
            <a:latin typeface="ＭＳ Ｐゴシック"/>
          </a:endParaRPr>
        </a:p>
        <a:p>
          <a:r>
            <a:rPr kumimoji="1" lang="ja-JP" altLang="en-US" sz="1300">
              <a:latin typeface="ＭＳ Ｐゴシック"/>
            </a:rPr>
            <a:t>　将来負担比率のマイナス算定となっているのは、算定上の将来負担額で、過去の高額借入れの償還完了が進んでいることやプライマリーバランスに配慮した町債借入れ抑制により、町債残高が減少していること、定年退職者の減少で退職手当負担金支払が減少していること等の影響で、将来負担額よりも充当可能財源が上回る状況が続いているためで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33,431
33,213
17.04
10,259,265
9,611,994
609,328
6,748,532
5,726,213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職員の給与水準が類似団体と比較して高いことや、ごみ収集業務及び学校給食業務を直営で実施していること、消防業務を単独で実施していることなどから類似団体平均を大きく上回る状況が続いている。</a:t>
          </a:r>
        </a:p>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年度が前年度比で</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ポイント減となったのは、職員給与の引き下げ（地域手当の引き下げ）や退職者の減による退職手当負担金の減などによる。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類似団体より高い状況にあることから、職員給与の見直しに努めていく必要がある。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149860</xdr:rowOff>
    </xdr:from>
    <xdr:to>
      <xdr:col>7</xdr:col>
      <xdr:colOff>15875</xdr:colOff>
      <xdr:row>41</xdr:row>
      <xdr:rowOff>1270</xdr:rowOff>
    </xdr:to>
    <xdr:cxnSp macro="">
      <xdr:nvCxnSpPr>
        <xdr:cNvPr id="64" name="直線コネクタ 63"/>
        <xdr:cNvCxnSpPr/>
      </xdr:nvCxnSpPr>
      <xdr:spPr>
        <a:xfrm flipV="1">
          <a:off x="3987800" y="7007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72136</xdr:rowOff>
    </xdr:from>
    <xdr:to>
      <xdr:col>5</xdr:col>
      <xdr:colOff>549275</xdr:colOff>
      <xdr:row>41</xdr:row>
      <xdr:rowOff>1270</xdr:rowOff>
    </xdr:to>
    <xdr:cxnSp macro="">
      <xdr:nvCxnSpPr>
        <xdr:cNvPr id="67" name="直線コネクタ 66"/>
        <xdr:cNvCxnSpPr/>
      </xdr:nvCxnSpPr>
      <xdr:spPr>
        <a:xfrm>
          <a:off x="3098800" y="69301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72136</xdr:rowOff>
    </xdr:from>
    <xdr:to>
      <xdr:col>4</xdr:col>
      <xdr:colOff>346075</xdr:colOff>
      <xdr:row>40</xdr:row>
      <xdr:rowOff>154432</xdr:rowOff>
    </xdr:to>
    <xdr:cxnSp macro="">
      <xdr:nvCxnSpPr>
        <xdr:cNvPr id="70" name="直線コネクタ 69"/>
        <xdr:cNvCxnSpPr/>
      </xdr:nvCxnSpPr>
      <xdr:spPr>
        <a:xfrm flipV="1">
          <a:off x="2209800" y="69301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154432</xdr:rowOff>
    </xdr:from>
    <xdr:to>
      <xdr:col>3</xdr:col>
      <xdr:colOff>142875</xdr:colOff>
      <xdr:row>41</xdr:row>
      <xdr:rowOff>69850</xdr:rowOff>
    </xdr:to>
    <xdr:cxnSp macro="">
      <xdr:nvCxnSpPr>
        <xdr:cNvPr id="73" name="直線コネクタ 72"/>
        <xdr:cNvCxnSpPr/>
      </xdr:nvCxnSpPr>
      <xdr:spPr>
        <a:xfrm flipV="1">
          <a:off x="1320800" y="7012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99060</xdr:rowOff>
    </xdr:from>
    <xdr:to>
      <xdr:col>7</xdr:col>
      <xdr:colOff>66675</xdr:colOff>
      <xdr:row>41</xdr:row>
      <xdr:rowOff>29210</xdr:rowOff>
    </xdr:to>
    <xdr:sp macro="" textlink="">
      <xdr:nvSpPr>
        <xdr:cNvPr id="83" name="円/楕円 82"/>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7637</xdr:rowOff>
    </xdr:from>
    <xdr:ext cx="762000" cy="259045"/>
    <xdr:sp macro="" textlink="">
      <xdr:nvSpPr>
        <xdr:cNvPr id="84"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121920</xdr:rowOff>
    </xdr:from>
    <xdr:to>
      <xdr:col>5</xdr:col>
      <xdr:colOff>600075</xdr:colOff>
      <xdr:row>41</xdr:row>
      <xdr:rowOff>52070</xdr:rowOff>
    </xdr:to>
    <xdr:sp macro="" textlink="">
      <xdr:nvSpPr>
        <xdr:cNvPr id="85" name="円/楕円 84"/>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36847</xdr:rowOff>
    </xdr:from>
    <xdr:ext cx="736600" cy="259045"/>
    <xdr:sp macro="" textlink="">
      <xdr:nvSpPr>
        <xdr:cNvPr id="86" name="テキスト ボックス 85"/>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21336</xdr:rowOff>
    </xdr:from>
    <xdr:to>
      <xdr:col>4</xdr:col>
      <xdr:colOff>396875</xdr:colOff>
      <xdr:row>40</xdr:row>
      <xdr:rowOff>122936</xdr:rowOff>
    </xdr:to>
    <xdr:sp macro="" textlink="">
      <xdr:nvSpPr>
        <xdr:cNvPr id="87" name="円/楕円 86"/>
        <xdr:cNvSpPr/>
      </xdr:nvSpPr>
      <xdr:spPr>
        <a:xfrm>
          <a:off x="3048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107713</xdr:rowOff>
    </xdr:from>
    <xdr:ext cx="762000" cy="259045"/>
    <xdr:sp macro="" textlink="">
      <xdr:nvSpPr>
        <xdr:cNvPr id="88" name="テキスト ボックス 87"/>
        <xdr:cNvSpPr txBox="1"/>
      </xdr:nvSpPr>
      <xdr:spPr>
        <a:xfrm>
          <a:off x="2717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103632</xdr:rowOff>
    </xdr:from>
    <xdr:to>
      <xdr:col>3</xdr:col>
      <xdr:colOff>193675</xdr:colOff>
      <xdr:row>41</xdr:row>
      <xdr:rowOff>33782</xdr:rowOff>
    </xdr:to>
    <xdr:sp macro="" textlink="">
      <xdr:nvSpPr>
        <xdr:cNvPr id="89" name="円/楕円 88"/>
        <xdr:cNvSpPr/>
      </xdr:nvSpPr>
      <xdr:spPr>
        <a:xfrm>
          <a:off x="2159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18559</xdr:rowOff>
    </xdr:from>
    <xdr:ext cx="762000" cy="259045"/>
    <xdr:sp macro="" textlink="">
      <xdr:nvSpPr>
        <xdr:cNvPr id="90" name="テキスト ボックス 89"/>
        <xdr:cNvSpPr txBox="1"/>
      </xdr:nvSpPr>
      <xdr:spPr>
        <a:xfrm>
          <a:off x="1828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1" name="円/楕円 90"/>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2" name="テキスト ボックス 91"/>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年度は、前年度と同率となった。</a:t>
          </a:r>
        </a:p>
        <a:p>
          <a:r>
            <a:rPr kumimoji="1" lang="ja-JP" altLang="en-US" sz="1300">
              <a:latin typeface="ＭＳ Ｐゴシック"/>
            </a:rPr>
            <a:t>　役場庁舎１階窓口のローカウンター化関連経費や、ごみ収集業務にともなうアルバイト員の増加等があったものの、その他の物品購入費や光熱水費の減少等により、物件費全体としては前年と同水準となった。</a:t>
          </a:r>
        </a:p>
        <a:p>
          <a:r>
            <a:rPr kumimoji="1" lang="ja-JP" altLang="en-US" sz="1300">
              <a:latin typeface="ＭＳ Ｐゴシック"/>
            </a:rPr>
            <a:t>　引き続き、効率的な行政</a:t>
          </a:r>
          <a:r>
            <a:rPr kumimoji="1" lang="en-US" altLang="ja-JP" sz="1300">
              <a:latin typeface="ＭＳ Ｐゴシック"/>
            </a:rPr>
            <a:t>-5</a:t>
          </a:r>
          <a:r>
            <a:rPr kumimoji="1" lang="ja-JP" altLang="en-US" sz="1300">
              <a:latin typeface="ＭＳ Ｐゴシック"/>
            </a:rPr>
            <a:t>運営に取組み、物件費の抑制に努めていく。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130810</xdr:rowOff>
    </xdr:to>
    <xdr:cxnSp macro="">
      <xdr:nvCxnSpPr>
        <xdr:cNvPr id="125" name="直線コネクタ 124"/>
        <xdr:cNvCxnSpPr/>
      </xdr:nvCxnSpPr>
      <xdr:spPr>
        <a:xfrm>
          <a:off x="15671800" y="2702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27940</xdr:rowOff>
    </xdr:to>
    <xdr:cxnSp macro="">
      <xdr:nvCxnSpPr>
        <xdr:cNvPr id="128" name="直線コネクタ 127"/>
        <xdr:cNvCxnSpPr/>
      </xdr:nvCxnSpPr>
      <xdr:spPr>
        <a:xfrm flipV="1">
          <a:off x="14782800" y="270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17</xdr:row>
      <xdr:rowOff>85090</xdr:rowOff>
    </xdr:to>
    <xdr:cxnSp macro="">
      <xdr:nvCxnSpPr>
        <xdr:cNvPr id="131" name="直線コネクタ 130"/>
        <xdr:cNvCxnSpPr/>
      </xdr:nvCxnSpPr>
      <xdr:spPr>
        <a:xfrm flipV="1">
          <a:off x="13893800" y="2771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62230</xdr:rowOff>
    </xdr:from>
    <xdr:to>
      <xdr:col>20</xdr:col>
      <xdr:colOff>158750</xdr:colOff>
      <xdr:row>17</xdr:row>
      <xdr:rowOff>85090</xdr:rowOff>
    </xdr:to>
    <xdr:cxnSp macro="">
      <xdr:nvCxnSpPr>
        <xdr:cNvPr id="134" name="直線コネクタ 133"/>
        <xdr:cNvCxnSpPr/>
      </xdr:nvCxnSpPr>
      <xdr:spPr>
        <a:xfrm>
          <a:off x="13004800" y="297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166387</xdr:rowOff>
    </xdr:from>
    <xdr:ext cx="736600" cy="259045"/>
    <xdr:sp macro="" textlink="">
      <xdr:nvSpPr>
        <xdr:cNvPr id="147" name="テキスト ボックス 146"/>
        <xdr:cNvSpPr txBox="1"/>
      </xdr:nvSpPr>
      <xdr:spPr>
        <a:xfrm>
          <a:off x="15290800" y="273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49" name="テキスト ボックス 148"/>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2" name="円/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3" name="テキスト ボックス 152"/>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年度から類似団体平均より低い状況にあるものの、扶助費総額ベースでは</a:t>
          </a:r>
          <a:r>
            <a:rPr kumimoji="1" lang="en-US" altLang="ja-JP" sz="1300">
              <a:latin typeface="ＭＳ Ｐゴシック"/>
            </a:rPr>
            <a:t>5</a:t>
          </a:r>
          <a:r>
            <a:rPr kumimoji="1" lang="ja-JP" altLang="en-US" sz="1300">
              <a:latin typeface="ＭＳ Ｐゴシック"/>
            </a:rPr>
            <a:t>年連続で増加している。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0.3</a:t>
          </a:r>
          <a:r>
            <a:rPr kumimoji="1" lang="ja-JP" altLang="en-US" sz="1300">
              <a:latin typeface="ＭＳ Ｐゴシック"/>
            </a:rPr>
            <a:t>ポイント増となった。</a:t>
          </a:r>
        </a:p>
        <a:p>
          <a:r>
            <a:rPr kumimoji="1" lang="ja-JP" altLang="en-US" sz="1300">
              <a:latin typeface="ＭＳ Ｐゴシック"/>
            </a:rPr>
            <a:t>　少子高齢化社会の進展にともない、あらたな社会保障制度の創設や既存制度の拡充などが見込まれ、今後も扶助費は増大していくことが予測される。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6" name="直線コネクタ 185"/>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89" name="直線コネクタ 188"/>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44450</xdr:rowOff>
    </xdr:to>
    <xdr:cxnSp macro="">
      <xdr:nvCxnSpPr>
        <xdr:cNvPr id="192" name="直線コネクタ 191"/>
        <xdr:cNvCxnSpPr/>
      </xdr:nvCxnSpPr>
      <xdr:spPr>
        <a:xfrm flipV="1">
          <a:off x="2209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44450</xdr:rowOff>
    </xdr:to>
    <xdr:cxnSp macro="">
      <xdr:nvCxnSpPr>
        <xdr:cNvPr id="195" name="直線コネクタ 194"/>
        <xdr:cNvCxnSpPr/>
      </xdr:nvCxnSpPr>
      <xdr:spPr>
        <a:xfrm>
          <a:off x="1320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1" name="円/楕円 210"/>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2" name="テキスト ボックス 211"/>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4" name="テキスト ボックス 213"/>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1.0</a:t>
          </a:r>
          <a:r>
            <a:rPr kumimoji="1" lang="ja-JP" altLang="en-US" sz="1300">
              <a:latin typeface="ＭＳ Ｐゴシック"/>
            </a:rPr>
            <a:t>ポイントの増となった。</a:t>
          </a:r>
        </a:p>
        <a:p>
          <a:r>
            <a:rPr kumimoji="1" lang="ja-JP" altLang="en-US" sz="1300">
              <a:latin typeface="ＭＳ Ｐゴシック"/>
            </a:rPr>
            <a:t>　福祉文化会館の維持補修費が約</a:t>
          </a:r>
          <a:r>
            <a:rPr kumimoji="1" lang="en-US" altLang="ja-JP" sz="1300">
              <a:latin typeface="ＭＳ Ｐゴシック"/>
            </a:rPr>
            <a:t>2,500</a:t>
          </a:r>
          <a:r>
            <a:rPr kumimoji="1" lang="ja-JP" altLang="en-US" sz="1300">
              <a:latin typeface="ＭＳ Ｐゴシック"/>
            </a:rPr>
            <a:t>万増加したことによる。</a:t>
          </a:r>
        </a:p>
        <a:p>
          <a:r>
            <a:rPr kumimoji="1" lang="ja-JP" altLang="en-US" sz="1300">
              <a:latin typeface="ＭＳ Ｐゴシック"/>
            </a:rPr>
            <a:t>　類似団体より高い状況で推移しているのは、公共下水道を単独で運営していることから、下水道事業特別会計に対する繰出金を計上（繰出金全体の約</a:t>
          </a:r>
          <a:r>
            <a:rPr kumimoji="1" lang="en-US" altLang="ja-JP" sz="1300">
              <a:latin typeface="ＭＳ Ｐゴシック"/>
            </a:rPr>
            <a:t>4</a:t>
          </a:r>
          <a:r>
            <a:rPr kumimoji="1" lang="ja-JP" altLang="en-US" sz="1300">
              <a:latin typeface="ＭＳ Ｐゴシック"/>
            </a:rPr>
            <a:t>割相当）しているためである。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134620</xdr:rowOff>
    </xdr:to>
    <xdr:cxnSp macro="">
      <xdr:nvCxnSpPr>
        <xdr:cNvPr id="247" name="直線コネクタ 246"/>
        <xdr:cNvCxnSpPr/>
      </xdr:nvCxnSpPr>
      <xdr:spPr>
        <a:xfrm>
          <a:off x="15671800" y="1034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81280</xdr:rowOff>
    </xdr:to>
    <xdr:cxnSp macro="">
      <xdr:nvCxnSpPr>
        <xdr:cNvPr id="250" name="直線コネクタ 249"/>
        <xdr:cNvCxnSpPr/>
      </xdr:nvCxnSpPr>
      <xdr:spPr>
        <a:xfrm flipV="1">
          <a:off x="14782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43180</xdr:rowOff>
    </xdr:from>
    <xdr:to>
      <xdr:col>21</xdr:col>
      <xdr:colOff>361950</xdr:colOff>
      <xdr:row>60</xdr:row>
      <xdr:rowOff>81280</xdr:rowOff>
    </xdr:to>
    <xdr:cxnSp macro="">
      <xdr:nvCxnSpPr>
        <xdr:cNvPr id="253" name="直線コネクタ 252"/>
        <xdr:cNvCxnSpPr/>
      </xdr:nvCxnSpPr>
      <xdr:spPr>
        <a:xfrm>
          <a:off x="13893800" y="1033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27940</xdr:rowOff>
    </xdr:from>
    <xdr:to>
      <xdr:col>20</xdr:col>
      <xdr:colOff>158750</xdr:colOff>
      <xdr:row>60</xdr:row>
      <xdr:rowOff>43180</xdr:rowOff>
    </xdr:to>
    <xdr:cxnSp macro="">
      <xdr:nvCxnSpPr>
        <xdr:cNvPr id="256" name="直線コネクタ 255"/>
        <xdr:cNvCxnSpPr/>
      </xdr:nvCxnSpPr>
      <xdr:spPr>
        <a:xfrm>
          <a:off x="13004800" y="1031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83820</xdr:rowOff>
    </xdr:from>
    <xdr:to>
      <xdr:col>24</xdr:col>
      <xdr:colOff>82550</xdr:colOff>
      <xdr:row>61</xdr:row>
      <xdr:rowOff>13970</xdr:rowOff>
    </xdr:to>
    <xdr:sp macro="" textlink="">
      <xdr:nvSpPr>
        <xdr:cNvPr id="266" name="円/楕円 265"/>
        <xdr:cNvSpPr/>
      </xdr:nvSpPr>
      <xdr:spPr>
        <a:xfrm>
          <a:off x="16459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163847</xdr:rowOff>
    </xdr:from>
    <xdr:ext cx="762000" cy="259045"/>
    <xdr:sp macro="" textlink="">
      <xdr:nvSpPr>
        <xdr:cNvPr id="267" name="その他該当値テキスト"/>
        <xdr:cNvSpPr txBox="1"/>
      </xdr:nvSpPr>
      <xdr:spPr>
        <a:xfrm>
          <a:off x="16598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68" name="円/楕円 267"/>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93997</xdr:rowOff>
    </xdr:from>
    <xdr:ext cx="736600" cy="259045"/>
    <xdr:sp macro="" textlink="">
      <xdr:nvSpPr>
        <xdr:cNvPr id="269" name="テキスト ボックス 268"/>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70" name="円/楕円 269"/>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1" name="テキスト ボックス 270"/>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163830</xdr:rowOff>
    </xdr:from>
    <xdr:to>
      <xdr:col>20</xdr:col>
      <xdr:colOff>209550</xdr:colOff>
      <xdr:row>60</xdr:row>
      <xdr:rowOff>93980</xdr:rowOff>
    </xdr:to>
    <xdr:sp macro="" textlink="">
      <xdr:nvSpPr>
        <xdr:cNvPr id="272" name="円/楕円 271"/>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78757</xdr:rowOff>
    </xdr:from>
    <xdr:ext cx="762000" cy="259045"/>
    <xdr:sp macro="" textlink="">
      <xdr:nvSpPr>
        <xdr:cNvPr id="273" name="テキスト ボックス 272"/>
        <xdr:cNvSpPr txBox="1"/>
      </xdr:nvSpPr>
      <xdr:spPr>
        <a:xfrm>
          <a:off x="13512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148590</xdr:rowOff>
    </xdr:from>
    <xdr:to>
      <xdr:col>19</xdr:col>
      <xdr:colOff>6350</xdr:colOff>
      <xdr:row>60</xdr:row>
      <xdr:rowOff>78740</xdr:rowOff>
    </xdr:to>
    <xdr:sp macro="" textlink="">
      <xdr:nvSpPr>
        <xdr:cNvPr id="274" name="円/楕円 273"/>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63517</xdr:rowOff>
    </xdr:from>
    <xdr:ext cx="762000" cy="259045"/>
    <xdr:sp macro="" textlink="">
      <xdr:nvSpPr>
        <xdr:cNvPr id="275" name="テキスト ボックス 274"/>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1.3</a:t>
          </a:r>
          <a:r>
            <a:rPr kumimoji="1" lang="ja-JP" altLang="en-US" sz="1300">
              <a:latin typeface="ＭＳ Ｐゴシック"/>
            </a:rPr>
            <a:t>ポイントの減となった。</a:t>
          </a:r>
        </a:p>
        <a:p>
          <a:r>
            <a:rPr kumimoji="1" lang="ja-JP" altLang="en-US" sz="1300">
              <a:latin typeface="ＭＳ Ｐゴシック"/>
            </a:rPr>
            <a:t>　消防共同指令センターの運用開始に伴う負担金（共通設備利用負担金、無線共通設備利用負担金）が減少したためである。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年度は一時的に増加したものの類似団体と比較して低い状況で推移しているが、費用対効果や必要性、給付（補助）額が妥当であるかを見直しを継続し、適正な運用に努めていく。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69850</xdr:rowOff>
    </xdr:to>
    <xdr:cxnSp macro="">
      <xdr:nvCxnSpPr>
        <xdr:cNvPr id="305" name="直線コネクタ 304"/>
        <xdr:cNvCxnSpPr/>
      </xdr:nvCxnSpPr>
      <xdr:spPr>
        <a:xfrm flipV="1">
          <a:off x="15671800" y="60111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69850</xdr:rowOff>
    </xdr:to>
    <xdr:cxnSp macro="">
      <xdr:nvCxnSpPr>
        <xdr:cNvPr id="308" name="直線コネクタ 307"/>
        <xdr:cNvCxnSpPr/>
      </xdr:nvCxnSpPr>
      <xdr:spPr>
        <a:xfrm>
          <a:off x="14782800" y="60065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35</xdr:row>
      <xdr:rowOff>5842</xdr:rowOff>
    </xdr:to>
    <xdr:cxnSp macro="">
      <xdr:nvCxnSpPr>
        <xdr:cNvPr id="311" name="直線コネクタ 310"/>
        <xdr:cNvCxnSpPr/>
      </xdr:nvCxnSpPr>
      <xdr:spPr>
        <a:xfrm>
          <a:off x="13893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136144</xdr:rowOff>
    </xdr:to>
    <xdr:cxnSp macro="">
      <xdr:nvCxnSpPr>
        <xdr:cNvPr id="314" name="直線コネクタ 313"/>
        <xdr:cNvCxnSpPr/>
      </xdr:nvCxnSpPr>
      <xdr:spPr>
        <a:xfrm>
          <a:off x="13004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4" name="円/楕円 323"/>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39641</xdr:rowOff>
    </xdr:from>
    <xdr:ext cx="762000" cy="259045"/>
    <xdr:sp macro="" textlink="">
      <xdr:nvSpPr>
        <xdr:cNvPr id="325"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6" name="円/楕円 325"/>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7" name="テキスト ボックス 326"/>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28" name="円/楕円 327"/>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29" name="テキスト ボックス 328"/>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0" name="円/楕円 329"/>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1" name="テキスト ボックス 330"/>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85344</xdr:rowOff>
    </xdr:from>
    <xdr:to>
      <xdr:col>19</xdr:col>
      <xdr:colOff>6350</xdr:colOff>
      <xdr:row>35</xdr:row>
      <xdr:rowOff>15494</xdr:rowOff>
    </xdr:to>
    <xdr:sp macro="" textlink="">
      <xdr:nvSpPr>
        <xdr:cNvPr id="332" name="円/楕円 331"/>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25671</xdr:rowOff>
    </xdr:from>
    <xdr:ext cx="762000" cy="259045"/>
    <xdr:sp macro="" textlink="">
      <xdr:nvSpPr>
        <xdr:cNvPr id="333" name="テキスト ボックス 332"/>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0.2</a:t>
          </a:r>
          <a:r>
            <a:rPr kumimoji="1" lang="ja-JP" altLang="en-US" sz="1300">
              <a:latin typeface="ＭＳ Ｐゴシック"/>
            </a:rPr>
            <a:t>ポイント減となり、平成</a:t>
          </a:r>
          <a:r>
            <a:rPr kumimoji="1" lang="en-US" altLang="ja-JP" sz="1300">
              <a:latin typeface="ＭＳ Ｐゴシック"/>
            </a:rPr>
            <a:t>24</a:t>
          </a:r>
          <a:r>
            <a:rPr kumimoji="1" lang="ja-JP" altLang="en-US" sz="1300">
              <a:latin typeface="ＭＳ Ｐゴシック"/>
            </a:rPr>
            <a:t>年度以降減少傾向にある。</a:t>
          </a:r>
        </a:p>
        <a:p>
          <a:r>
            <a:rPr kumimoji="1" lang="ja-JP" altLang="en-US" sz="1300">
              <a:latin typeface="ＭＳ Ｐゴシック"/>
            </a:rPr>
            <a:t>　臨時財政対策債の借入れが増えていることによる公債費の増加があるものの、償還完了による公債費の減少が上回るため公債費全体としては減少しているためである。</a:t>
          </a:r>
        </a:p>
        <a:p>
          <a:r>
            <a:rPr kumimoji="1" lang="ja-JP" altLang="en-US" sz="1300">
              <a:latin typeface="ＭＳ Ｐゴシック"/>
            </a:rPr>
            <a:t>　引き続き計画的な町債借入れによる、公債費の適正管理に努めていく。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xdr:rowOff>
    </xdr:from>
    <xdr:to>
      <xdr:col>7</xdr:col>
      <xdr:colOff>15875</xdr:colOff>
      <xdr:row>74</xdr:row>
      <xdr:rowOff>20320</xdr:rowOff>
    </xdr:to>
    <xdr:cxnSp macro="">
      <xdr:nvCxnSpPr>
        <xdr:cNvPr id="366" name="直線コネクタ 365"/>
        <xdr:cNvCxnSpPr/>
      </xdr:nvCxnSpPr>
      <xdr:spPr>
        <a:xfrm flipV="1">
          <a:off x="3987800" y="12692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20320</xdr:rowOff>
    </xdr:from>
    <xdr:to>
      <xdr:col>5</xdr:col>
      <xdr:colOff>549275</xdr:colOff>
      <xdr:row>74</xdr:row>
      <xdr:rowOff>66040</xdr:rowOff>
    </xdr:to>
    <xdr:cxnSp macro="">
      <xdr:nvCxnSpPr>
        <xdr:cNvPr id="369" name="直線コネクタ 368"/>
        <xdr:cNvCxnSpPr/>
      </xdr:nvCxnSpPr>
      <xdr:spPr>
        <a:xfrm flipV="1">
          <a:off x="3098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66040</xdr:rowOff>
    </xdr:from>
    <xdr:to>
      <xdr:col>4</xdr:col>
      <xdr:colOff>346075</xdr:colOff>
      <xdr:row>74</xdr:row>
      <xdr:rowOff>111760</xdr:rowOff>
    </xdr:to>
    <xdr:cxnSp macro="">
      <xdr:nvCxnSpPr>
        <xdr:cNvPr id="372" name="直線コネクタ 371"/>
        <xdr:cNvCxnSpPr/>
      </xdr:nvCxnSpPr>
      <xdr:spPr>
        <a:xfrm flipV="1">
          <a:off x="2209800" y="12753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111760</xdr:rowOff>
    </xdr:from>
    <xdr:to>
      <xdr:col>3</xdr:col>
      <xdr:colOff>142875</xdr:colOff>
      <xdr:row>74</xdr:row>
      <xdr:rowOff>134620</xdr:rowOff>
    </xdr:to>
    <xdr:cxnSp macro="">
      <xdr:nvCxnSpPr>
        <xdr:cNvPr id="375" name="直線コネクタ 374"/>
        <xdr:cNvCxnSpPr/>
      </xdr:nvCxnSpPr>
      <xdr:spPr>
        <a:xfrm flipV="1">
          <a:off x="1320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125730</xdr:rowOff>
    </xdr:from>
    <xdr:to>
      <xdr:col>7</xdr:col>
      <xdr:colOff>66675</xdr:colOff>
      <xdr:row>74</xdr:row>
      <xdr:rowOff>55880</xdr:rowOff>
    </xdr:to>
    <xdr:sp macro="" textlink="">
      <xdr:nvSpPr>
        <xdr:cNvPr id="385" name="円/楕円 384"/>
        <xdr:cNvSpPr/>
      </xdr:nvSpPr>
      <xdr:spPr>
        <a:xfrm>
          <a:off x="4775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34307</xdr:rowOff>
    </xdr:from>
    <xdr:ext cx="762000" cy="259045"/>
    <xdr:sp macro="" textlink="">
      <xdr:nvSpPr>
        <xdr:cNvPr id="386" name="公債費該当値テキスト"/>
        <xdr:cNvSpPr txBox="1"/>
      </xdr:nvSpPr>
      <xdr:spPr>
        <a:xfrm>
          <a:off x="4914900" y="1255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140970</xdr:rowOff>
    </xdr:from>
    <xdr:to>
      <xdr:col>5</xdr:col>
      <xdr:colOff>600075</xdr:colOff>
      <xdr:row>74</xdr:row>
      <xdr:rowOff>71120</xdr:rowOff>
    </xdr:to>
    <xdr:sp macro="" textlink="">
      <xdr:nvSpPr>
        <xdr:cNvPr id="387" name="円/楕円 386"/>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81297</xdr:rowOff>
    </xdr:from>
    <xdr:ext cx="736600" cy="259045"/>
    <xdr:sp macro="" textlink="">
      <xdr:nvSpPr>
        <xdr:cNvPr id="388" name="テキスト ボックス 387"/>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89" name="円/楕円 388"/>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90" name="テキスト ボックス 389"/>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60960</xdr:rowOff>
    </xdr:from>
    <xdr:to>
      <xdr:col>3</xdr:col>
      <xdr:colOff>193675</xdr:colOff>
      <xdr:row>74</xdr:row>
      <xdr:rowOff>162560</xdr:rowOff>
    </xdr:to>
    <xdr:sp macro="" textlink="">
      <xdr:nvSpPr>
        <xdr:cNvPr id="391" name="円/楕円 390"/>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1287</xdr:rowOff>
    </xdr:from>
    <xdr:ext cx="762000" cy="259045"/>
    <xdr:sp macro="" textlink="">
      <xdr:nvSpPr>
        <xdr:cNvPr id="392" name="テキスト ボックス 391"/>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393" name="円/楕円 392"/>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394" name="テキスト ボックス 393"/>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0.5</a:t>
          </a:r>
          <a:r>
            <a:rPr kumimoji="1" lang="ja-JP" altLang="en-US" sz="1300">
              <a:latin typeface="ＭＳ Ｐゴシック"/>
            </a:rPr>
            <a:t>ポイントの減となった。</a:t>
          </a:r>
        </a:p>
        <a:p>
          <a:r>
            <a:rPr kumimoji="1" lang="ja-JP" altLang="en-US" sz="1300">
              <a:latin typeface="ＭＳ Ｐゴシック"/>
            </a:rPr>
            <a:t>　人件費（</a:t>
          </a:r>
          <a:r>
            <a:rPr kumimoji="1" lang="en-US" altLang="ja-JP" sz="1300">
              <a:latin typeface="ＭＳ Ｐゴシック"/>
            </a:rPr>
            <a:t>0.5</a:t>
          </a:r>
          <a:r>
            <a:rPr kumimoji="1" lang="ja-JP" altLang="en-US" sz="1300">
              <a:latin typeface="ＭＳ Ｐゴシック"/>
            </a:rPr>
            <a:t>ポイント）や補助費等（</a:t>
          </a:r>
          <a:r>
            <a:rPr kumimoji="1" lang="en-US" altLang="ja-JP" sz="1300">
              <a:latin typeface="ＭＳ Ｐゴシック"/>
            </a:rPr>
            <a:t>1.3</a:t>
          </a:r>
          <a:r>
            <a:rPr kumimoji="1" lang="ja-JP" altLang="en-US" sz="1300">
              <a:latin typeface="ＭＳ Ｐゴシック"/>
            </a:rPr>
            <a:t>ポイント）が前年に比べ減少したことから、公債費以外分が引き下げることとなったものである。</a:t>
          </a:r>
        </a:p>
        <a:p>
          <a:r>
            <a:rPr kumimoji="1" lang="ja-JP" altLang="en-US" sz="1300">
              <a:latin typeface="ＭＳ Ｐゴシック"/>
            </a:rPr>
            <a:t>　類似団体より高い状況で推移しているのは、人件費及び特別会計への繰出金が高止まりしているためである。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69850</xdr:rowOff>
    </xdr:from>
    <xdr:to>
      <xdr:col>24</xdr:col>
      <xdr:colOff>31750</xdr:colOff>
      <xdr:row>81</xdr:row>
      <xdr:rowOff>92711</xdr:rowOff>
    </xdr:to>
    <xdr:cxnSp macro="">
      <xdr:nvCxnSpPr>
        <xdr:cNvPr id="425" name="直線コネクタ 424"/>
        <xdr:cNvCxnSpPr/>
      </xdr:nvCxnSpPr>
      <xdr:spPr>
        <a:xfrm flipV="1">
          <a:off x="15671800" y="13957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127000</xdr:rowOff>
    </xdr:from>
    <xdr:to>
      <xdr:col>22</xdr:col>
      <xdr:colOff>565150</xdr:colOff>
      <xdr:row>81</xdr:row>
      <xdr:rowOff>92711</xdr:rowOff>
    </xdr:to>
    <xdr:cxnSp macro="">
      <xdr:nvCxnSpPr>
        <xdr:cNvPr id="428" name="直線コネクタ 427"/>
        <xdr:cNvCxnSpPr/>
      </xdr:nvCxnSpPr>
      <xdr:spPr>
        <a:xfrm>
          <a:off x="14782800" y="138430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127000</xdr:rowOff>
    </xdr:from>
    <xdr:to>
      <xdr:col>21</xdr:col>
      <xdr:colOff>361950</xdr:colOff>
      <xdr:row>81</xdr:row>
      <xdr:rowOff>115570</xdr:rowOff>
    </xdr:to>
    <xdr:cxnSp macro="">
      <xdr:nvCxnSpPr>
        <xdr:cNvPr id="431" name="直線コネクタ 430"/>
        <xdr:cNvCxnSpPr/>
      </xdr:nvCxnSpPr>
      <xdr:spPr>
        <a:xfrm flipV="1">
          <a:off x="13893800" y="13843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115570</xdr:rowOff>
    </xdr:from>
    <xdr:to>
      <xdr:col>20</xdr:col>
      <xdr:colOff>158750</xdr:colOff>
      <xdr:row>82</xdr:row>
      <xdr:rowOff>8128</xdr:rowOff>
    </xdr:to>
    <xdr:cxnSp macro="">
      <xdr:nvCxnSpPr>
        <xdr:cNvPr id="434" name="直線コネクタ 433"/>
        <xdr:cNvCxnSpPr/>
      </xdr:nvCxnSpPr>
      <xdr:spPr>
        <a:xfrm flipV="1">
          <a:off x="13004800" y="1400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19050</xdr:rowOff>
    </xdr:from>
    <xdr:to>
      <xdr:col>24</xdr:col>
      <xdr:colOff>82550</xdr:colOff>
      <xdr:row>81</xdr:row>
      <xdr:rowOff>120650</xdr:rowOff>
    </xdr:to>
    <xdr:sp macro="" textlink="">
      <xdr:nvSpPr>
        <xdr:cNvPr id="444" name="円/楕円 443"/>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99077</xdr:rowOff>
    </xdr:from>
    <xdr:ext cx="762000" cy="259045"/>
    <xdr:sp macro="" textlink="">
      <xdr:nvSpPr>
        <xdr:cNvPr id="445" name="公債費以外該当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41911</xdr:rowOff>
    </xdr:from>
    <xdr:to>
      <xdr:col>22</xdr:col>
      <xdr:colOff>615950</xdr:colOff>
      <xdr:row>81</xdr:row>
      <xdr:rowOff>143511</xdr:rowOff>
    </xdr:to>
    <xdr:sp macro="" textlink="">
      <xdr:nvSpPr>
        <xdr:cNvPr id="446" name="円/楕円 445"/>
        <xdr:cNvSpPr/>
      </xdr:nvSpPr>
      <xdr:spPr>
        <a:xfrm>
          <a:off x="15621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128288</xdr:rowOff>
    </xdr:from>
    <xdr:ext cx="736600" cy="259045"/>
    <xdr:sp macro="" textlink="">
      <xdr:nvSpPr>
        <xdr:cNvPr id="447" name="テキスト ボックス 446"/>
        <xdr:cNvSpPr txBox="1"/>
      </xdr:nvSpPr>
      <xdr:spPr>
        <a:xfrm>
          <a:off x="15290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76200</xdr:rowOff>
    </xdr:from>
    <xdr:to>
      <xdr:col>21</xdr:col>
      <xdr:colOff>412750</xdr:colOff>
      <xdr:row>81</xdr:row>
      <xdr:rowOff>6350</xdr:rowOff>
    </xdr:to>
    <xdr:sp macro="" textlink="">
      <xdr:nvSpPr>
        <xdr:cNvPr id="448" name="円/楕円 447"/>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162577</xdr:rowOff>
    </xdr:from>
    <xdr:ext cx="762000" cy="259045"/>
    <xdr:sp macro="" textlink="">
      <xdr:nvSpPr>
        <xdr:cNvPr id="449" name="テキスト ボックス 448"/>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64770</xdr:rowOff>
    </xdr:from>
    <xdr:to>
      <xdr:col>20</xdr:col>
      <xdr:colOff>209550</xdr:colOff>
      <xdr:row>81</xdr:row>
      <xdr:rowOff>166370</xdr:rowOff>
    </xdr:to>
    <xdr:sp macro="" textlink="">
      <xdr:nvSpPr>
        <xdr:cNvPr id="450" name="円/楕円 449"/>
        <xdr:cNvSpPr/>
      </xdr:nvSpPr>
      <xdr:spPr>
        <a:xfrm>
          <a:off x="13843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151147</xdr:rowOff>
    </xdr:from>
    <xdr:ext cx="762000" cy="259045"/>
    <xdr:sp macro="" textlink="">
      <xdr:nvSpPr>
        <xdr:cNvPr id="451" name="テキスト ボックス 450"/>
        <xdr:cNvSpPr txBox="1"/>
      </xdr:nvSpPr>
      <xdr:spPr>
        <a:xfrm>
          <a:off x="13512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128778</xdr:rowOff>
    </xdr:from>
    <xdr:to>
      <xdr:col>19</xdr:col>
      <xdr:colOff>6350</xdr:colOff>
      <xdr:row>82</xdr:row>
      <xdr:rowOff>58928</xdr:rowOff>
    </xdr:to>
    <xdr:sp macro="" textlink="">
      <xdr:nvSpPr>
        <xdr:cNvPr id="452" name="円/楕円 451"/>
        <xdr:cNvSpPr/>
      </xdr:nvSpPr>
      <xdr:spPr>
        <a:xfrm>
          <a:off x="12954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43705</xdr:rowOff>
    </xdr:from>
    <xdr:ext cx="762000" cy="259045"/>
    <xdr:sp macro="" textlink="">
      <xdr:nvSpPr>
        <xdr:cNvPr id="453" name="テキスト ボックス 452"/>
        <xdr:cNvSpPr txBox="1"/>
      </xdr:nvSpPr>
      <xdr:spPr>
        <a:xfrm>
          <a:off x="12623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神奈川県葉山町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114046</xdr:rowOff>
    </xdr:from>
    <xdr:to>
      <xdr:col>4</xdr:col>
      <xdr:colOff>1117600</xdr:colOff>
      <xdr:row>16</xdr:row>
      <xdr:rowOff>122488</xdr:rowOff>
    </xdr:to>
    <xdr:cxnSp macro="">
      <xdr:nvCxnSpPr>
        <xdr:cNvPr id="52" name="直線コネクタ 51"/>
        <xdr:cNvCxnSpPr/>
      </xdr:nvCxnSpPr>
      <xdr:spPr bwMode="auto">
        <a:xfrm>
          <a:off x="5003800" y="2904871"/>
          <a:ext cx="6477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114046</xdr:rowOff>
    </xdr:from>
    <xdr:to>
      <xdr:col>4</xdr:col>
      <xdr:colOff>469900</xdr:colOff>
      <xdr:row>17</xdr:row>
      <xdr:rowOff>12695</xdr:rowOff>
    </xdr:to>
    <xdr:cxnSp macro="">
      <xdr:nvCxnSpPr>
        <xdr:cNvPr id="55" name="直線コネクタ 54"/>
        <xdr:cNvCxnSpPr/>
      </xdr:nvCxnSpPr>
      <xdr:spPr bwMode="auto">
        <a:xfrm flipV="1">
          <a:off x="4305300" y="2904871"/>
          <a:ext cx="698500" cy="7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12695</xdr:rowOff>
    </xdr:from>
    <xdr:to>
      <xdr:col>3</xdr:col>
      <xdr:colOff>904875</xdr:colOff>
      <xdr:row>17</xdr:row>
      <xdr:rowOff>44862</xdr:rowOff>
    </xdr:to>
    <xdr:cxnSp macro="">
      <xdr:nvCxnSpPr>
        <xdr:cNvPr id="58" name="直線コネクタ 57"/>
        <xdr:cNvCxnSpPr/>
      </xdr:nvCxnSpPr>
      <xdr:spPr bwMode="auto">
        <a:xfrm flipV="1">
          <a:off x="3606800" y="2974970"/>
          <a:ext cx="698500" cy="3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6081</xdr:rowOff>
    </xdr:from>
    <xdr:to>
      <xdr:col>3</xdr:col>
      <xdr:colOff>206375</xdr:colOff>
      <xdr:row>17</xdr:row>
      <xdr:rowOff>44862</xdr:rowOff>
    </xdr:to>
    <xdr:cxnSp macro="">
      <xdr:nvCxnSpPr>
        <xdr:cNvPr id="61" name="直線コネクタ 60"/>
        <xdr:cNvCxnSpPr/>
      </xdr:nvCxnSpPr>
      <xdr:spPr bwMode="auto">
        <a:xfrm>
          <a:off x="2908300" y="2968356"/>
          <a:ext cx="698500" cy="3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71688</xdr:rowOff>
    </xdr:from>
    <xdr:to>
      <xdr:col>5</xdr:col>
      <xdr:colOff>34925</xdr:colOff>
      <xdr:row>17</xdr:row>
      <xdr:rowOff>1838</xdr:rowOff>
    </xdr:to>
    <xdr:sp macro="" textlink="">
      <xdr:nvSpPr>
        <xdr:cNvPr id="71" name="円/楕円 70"/>
        <xdr:cNvSpPr/>
      </xdr:nvSpPr>
      <xdr:spPr bwMode="auto">
        <a:xfrm>
          <a:off x="56007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88215</xdr:rowOff>
    </xdr:from>
    <xdr:ext cx="762000" cy="259045"/>
    <xdr:sp macro="" textlink="">
      <xdr:nvSpPr>
        <xdr:cNvPr id="72" name="人口1人当たり決算額の推移該当値テキスト130"/>
        <xdr:cNvSpPr txBox="1"/>
      </xdr:nvSpPr>
      <xdr:spPr>
        <a:xfrm>
          <a:off x="5740400" y="27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63246</xdr:rowOff>
    </xdr:from>
    <xdr:to>
      <xdr:col>4</xdr:col>
      <xdr:colOff>520700</xdr:colOff>
      <xdr:row>16</xdr:row>
      <xdr:rowOff>164846</xdr:rowOff>
    </xdr:to>
    <xdr:sp macro="" textlink="">
      <xdr:nvSpPr>
        <xdr:cNvPr id="73" name="円/楕円 72"/>
        <xdr:cNvSpPr/>
      </xdr:nvSpPr>
      <xdr:spPr bwMode="auto">
        <a:xfrm>
          <a:off x="4953000" y="285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3573</xdr:rowOff>
    </xdr:from>
    <xdr:ext cx="736600" cy="259045"/>
    <xdr:sp macro="" textlink="">
      <xdr:nvSpPr>
        <xdr:cNvPr id="74" name="テキスト ボックス 73"/>
        <xdr:cNvSpPr txBox="1"/>
      </xdr:nvSpPr>
      <xdr:spPr>
        <a:xfrm>
          <a:off x="4622800" y="2622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133345</xdr:rowOff>
    </xdr:from>
    <xdr:to>
      <xdr:col>3</xdr:col>
      <xdr:colOff>955675</xdr:colOff>
      <xdr:row>17</xdr:row>
      <xdr:rowOff>63495</xdr:rowOff>
    </xdr:to>
    <xdr:sp macro="" textlink="">
      <xdr:nvSpPr>
        <xdr:cNvPr id="75" name="円/楕円 74"/>
        <xdr:cNvSpPr/>
      </xdr:nvSpPr>
      <xdr:spPr bwMode="auto">
        <a:xfrm>
          <a:off x="4254500" y="292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73672</xdr:rowOff>
    </xdr:from>
    <xdr:ext cx="762000" cy="259045"/>
    <xdr:sp macro="" textlink="">
      <xdr:nvSpPr>
        <xdr:cNvPr id="76" name="テキスト ボックス 75"/>
        <xdr:cNvSpPr txBox="1"/>
      </xdr:nvSpPr>
      <xdr:spPr>
        <a:xfrm>
          <a:off x="3924300" y="269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165512</xdr:rowOff>
    </xdr:from>
    <xdr:to>
      <xdr:col>3</xdr:col>
      <xdr:colOff>257175</xdr:colOff>
      <xdr:row>17</xdr:row>
      <xdr:rowOff>95662</xdr:rowOff>
    </xdr:to>
    <xdr:sp macro="" textlink="">
      <xdr:nvSpPr>
        <xdr:cNvPr id="77" name="円/楕円 76"/>
        <xdr:cNvSpPr/>
      </xdr:nvSpPr>
      <xdr:spPr bwMode="auto">
        <a:xfrm>
          <a:off x="3556000" y="295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105839</xdr:rowOff>
    </xdr:from>
    <xdr:ext cx="762000" cy="259045"/>
    <xdr:sp macro="" textlink="">
      <xdr:nvSpPr>
        <xdr:cNvPr id="78" name="テキスト ボックス 77"/>
        <xdr:cNvSpPr txBox="1"/>
      </xdr:nvSpPr>
      <xdr:spPr>
        <a:xfrm>
          <a:off x="3225800" y="27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126731</xdr:rowOff>
    </xdr:from>
    <xdr:to>
      <xdr:col>2</xdr:col>
      <xdr:colOff>692150</xdr:colOff>
      <xdr:row>17</xdr:row>
      <xdr:rowOff>56881</xdr:rowOff>
    </xdr:to>
    <xdr:sp macro="" textlink="">
      <xdr:nvSpPr>
        <xdr:cNvPr id="79" name="円/楕円 78"/>
        <xdr:cNvSpPr/>
      </xdr:nvSpPr>
      <xdr:spPr bwMode="auto">
        <a:xfrm>
          <a:off x="2857500" y="2917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67058</xdr:rowOff>
    </xdr:from>
    <xdr:ext cx="762000" cy="259045"/>
    <xdr:sp macro="" textlink="">
      <xdr:nvSpPr>
        <xdr:cNvPr id="80" name="テキスト ボックス 79"/>
        <xdr:cNvSpPr txBox="1"/>
      </xdr:nvSpPr>
      <xdr:spPr>
        <a:xfrm>
          <a:off x="2527300" y="268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148150</xdr:rowOff>
    </xdr:from>
    <xdr:ext cx="762000" cy="259045"/>
    <xdr:sp macro="" textlink="">
      <xdr:nvSpPr>
        <xdr:cNvPr id="110" name="人口1人当たり決算額の推移最小値テキスト445"/>
        <xdr:cNvSpPr txBox="1"/>
      </xdr:nvSpPr>
      <xdr:spPr>
        <a:xfrm>
          <a:off x="5740400" y="76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97510</xdr:rowOff>
    </xdr:from>
    <xdr:to>
      <xdr:col>4</xdr:col>
      <xdr:colOff>1117600</xdr:colOff>
      <xdr:row>38</xdr:row>
      <xdr:rowOff>137973</xdr:rowOff>
    </xdr:to>
    <xdr:cxnSp macro="">
      <xdr:nvCxnSpPr>
        <xdr:cNvPr id="114" name="直線コネクタ 113"/>
        <xdr:cNvCxnSpPr/>
      </xdr:nvCxnSpPr>
      <xdr:spPr bwMode="auto">
        <a:xfrm>
          <a:off x="5003800" y="7565110"/>
          <a:ext cx="647700" cy="40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97510</xdr:rowOff>
    </xdr:from>
    <xdr:to>
      <xdr:col>4</xdr:col>
      <xdr:colOff>469900</xdr:colOff>
      <xdr:row>38</xdr:row>
      <xdr:rowOff>151461</xdr:rowOff>
    </xdr:to>
    <xdr:cxnSp macro="">
      <xdr:nvCxnSpPr>
        <xdr:cNvPr id="117" name="直線コネクタ 116"/>
        <xdr:cNvCxnSpPr/>
      </xdr:nvCxnSpPr>
      <xdr:spPr bwMode="auto">
        <a:xfrm flipV="1">
          <a:off x="4305300" y="7565110"/>
          <a:ext cx="698500" cy="5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85623</xdr:rowOff>
    </xdr:from>
    <xdr:to>
      <xdr:col>3</xdr:col>
      <xdr:colOff>904875</xdr:colOff>
      <xdr:row>38</xdr:row>
      <xdr:rowOff>151461</xdr:rowOff>
    </xdr:to>
    <xdr:cxnSp macro="">
      <xdr:nvCxnSpPr>
        <xdr:cNvPr id="120" name="直線コネクタ 119"/>
        <xdr:cNvCxnSpPr/>
      </xdr:nvCxnSpPr>
      <xdr:spPr bwMode="auto">
        <a:xfrm>
          <a:off x="3606800" y="7553223"/>
          <a:ext cx="698500" cy="65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36208</xdr:rowOff>
    </xdr:from>
    <xdr:to>
      <xdr:col>3</xdr:col>
      <xdr:colOff>206375</xdr:colOff>
      <xdr:row>38</xdr:row>
      <xdr:rowOff>85623</xdr:rowOff>
    </xdr:to>
    <xdr:cxnSp macro="">
      <xdr:nvCxnSpPr>
        <xdr:cNvPr id="123" name="直線コネクタ 122"/>
        <xdr:cNvCxnSpPr/>
      </xdr:nvCxnSpPr>
      <xdr:spPr bwMode="auto">
        <a:xfrm>
          <a:off x="2908300" y="7503808"/>
          <a:ext cx="698500" cy="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87173</xdr:rowOff>
    </xdr:from>
    <xdr:to>
      <xdr:col>5</xdr:col>
      <xdr:colOff>34925</xdr:colOff>
      <xdr:row>39</xdr:row>
      <xdr:rowOff>17323</xdr:rowOff>
    </xdr:to>
    <xdr:sp macro="" textlink="">
      <xdr:nvSpPr>
        <xdr:cNvPr id="133" name="円/楕円 132"/>
        <xdr:cNvSpPr/>
      </xdr:nvSpPr>
      <xdr:spPr bwMode="auto">
        <a:xfrm>
          <a:off x="5600700" y="755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338650</xdr:rowOff>
    </xdr:from>
    <xdr:ext cx="762000" cy="259045"/>
    <xdr:sp macro="" textlink="">
      <xdr:nvSpPr>
        <xdr:cNvPr id="134" name="人口1人当たり決算額の推移該当値テキスト445"/>
        <xdr:cNvSpPr txBox="1"/>
      </xdr:nvSpPr>
      <xdr:spPr>
        <a:xfrm>
          <a:off x="5740400" y="746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46710</xdr:rowOff>
    </xdr:from>
    <xdr:to>
      <xdr:col>4</xdr:col>
      <xdr:colOff>520700</xdr:colOff>
      <xdr:row>38</xdr:row>
      <xdr:rowOff>148310</xdr:rowOff>
    </xdr:to>
    <xdr:sp macro="" textlink="">
      <xdr:nvSpPr>
        <xdr:cNvPr id="135" name="円/楕円 134"/>
        <xdr:cNvSpPr/>
      </xdr:nvSpPr>
      <xdr:spPr bwMode="auto">
        <a:xfrm>
          <a:off x="4953000" y="751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133087</xdr:rowOff>
    </xdr:from>
    <xdr:ext cx="736600" cy="259045"/>
    <xdr:sp macro="" textlink="">
      <xdr:nvSpPr>
        <xdr:cNvPr id="136" name="テキスト ボックス 135"/>
        <xdr:cNvSpPr txBox="1"/>
      </xdr:nvSpPr>
      <xdr:spPr>
        <a:xfrm>
          <a:off x="4622800" y="760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100661</xdr:rowOff>
    </xdr:from>
    <xdr:to>
      <xdr:col>3</xdr:col>
      <xdr:colOff>955675</xdr:colOff>
      <xdr:row>39</xdr:row>
      <xdr:rowOff>30811</xdr:rowOff>
    </xdr:to>
    <xdr:sp macro="" textlink="">
      <xdr:nvSpPr>
        <xdr:cNvPr id="137" name="円/楕円 136"/>
        <xdr:cNvSpPr/>
      </xdr:nvSpPr>
      <xdr:spPr bwMode="auto">
        <a:xfrm>
          <a:off x="4254500" y="756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39</xdr:row>
      <xdr:rowOff>15588</xdr:rowOff>
    </xdr:from>
    <xdr:ext cx="762000" cy="259045"/>
    <xdr:sp macro="" textlink="">
      <xdr:nvSpPr>
        <xdr:cNvPr id="138" name="テキスト ボックス 137"/>
        <xdr:cNvSpPr txBox="1"/>
      </xdr:nvSpPr>
      <xdr:spPr>
        <a:xfrm>
          <a:off x="3924300" y="76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34823</xdr:rowOff>
    </xdr:from>
    <xdr:to>
      <xdr:col>3</xdr:col>
      <xdr:colOff>257175</xdr:colOff>
      <xdr:row>38</xdr:row>
      <xdr:rowOff>136423</xdr:rowOff>
    </xdr:to>
    <xdr:sp macro="" textlink="">
      <xdr:nvSpPr>
        <xdr:cNvPr id="139" name="円/楕円 138"/>
        <xdr:cNvSpPr/>
      </xdr:nvSpPr>
      <xdr:spPr bwMode="auto">
        <a:xfrm>
          <a:off x="3556000" y="750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121200</xdr:rowOff>
    </xdr:from>
    <xdr:ext cx="762000" cy="259045"/>
    <xdr:sp macro="" textlink="">
      <xdr:nvSpPr>
        <xdr:cNvPr id="140" name="テキスト ボックス 139"/>
        <xdr:cNvSpPr txBox="1"/>
      </xdr:nvSpPr>
      <xdr:spPr>
        <a:xfrm>
          <a:off x="3225800" y="758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328308</xdr:rowOff>
    </xdr:from>
    <xdr:to>
      <xdr:col>2</xdr:col>
      <xdr:colOff>692150</xdr:colOff>
      <xdr:row>38</xdr:row>
      <xdr:rowOff>87008</xdr:rowOff>
    </xdr:to>
    <xdr:sp macro="" textlink="">
      <xdr:nvSpPr>
        <xdr:cNvPr id="141" name="円/楕円 140"/>
        <xdr:cNvSpPr/>
      </xdr:nvSpPr>
      <xdr:spPr bwMode="auto">
        <a:xfrm>
          <a:off x="2857500" y="7453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71785</xdr:rowOff>
    </xdr:from>
    <xdr:ext cx="762000" cy="259045"/>
    <xdr:sp macro="" textlink="">
      <xdr:nvSpPr>
        <xdr:cNvPr id="142" name="テキスト ボックス 141"/>
        <xdr:cNvSpPr txBox="1"/>
      </xdr:nvSpPr>
      <xdr:spPr>
        <a:xfrm>
          <a:off x="2527300" y="753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33,431
33,213
17.04
10,259,265
9,611,994
609,328
6,748,532
5,726,213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98285</xdr:rowOff>
    </xdr:from>
    <xdr:to>
      <xdr:col>6</xdr:col>
      <xdr:colOff>511175</xdr:colOff>
      <xdr:row>34</xdr:row>
      <xdr:rowOff>130461</xdr:rowOff>
    </xdr:to>
    <xdr:cxnSp macro="">
      <xdr:nvCxnSpPr>
        <xdr:cNvPr id="61" name="直線コネクタ 60"/>
        <xdr:cNvCxnSpPr/>
      </xdr:nvCxnSpPr>
      <xdr:spPr>
        <a:xfrm>
          <a:off x="3797300" y="5927585"/>
          <a:ext cx="838200" cy="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98285</xdr:rowOff>
    </xdr:from>
    <xdr:to>
      <xdr:col>5</xdr:col>
      <xdr:colOff>358775</xdr:colOff>
      <xdr:row>35</xdr:row>
      <xdr:rowOff>20694</xdr:rowOff>
    </xdr:to>
    <xdr:cxnSp macro="">
      <xdr:nvCxnSpPr>
        <xdr:cNvPr id="64" name="直線コネクタ 63"/>
        <xdr:cNvCxnSpPr/>
      </xdr:nvCxnSpPr>
      <xdr:spPr>
        <a:xfrm flipV="1">
          <a:off x="2908300" y="5927585"/>
          <a:ext cx="889000" cy="9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20694</xdr:rowOff>
    </xdr:from>
    <xdr:to>
      <xdr:col>4</xdr:col>
      <xdr:colOff>155575</xdr:colOff>
      <xdr:row>35</xdr:row>
      <xdr:rowOff>23057</xdr:rowOff>
    </xdr:to>
    <xdr:cxnSp macro="">
      <xdr:nvCxnSpPr>
        <xdr:cNvPr id="67" name="直線コネクタ 66"/>
        <xdr:cNvCxnSpPr/>
      </xdr:nvCxnSpPr>
      <xdr:spPr>
        <a:xfrm flipV="1">
          <a:off x="2019300" y="602144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126308</xdr:rowOff>
    </xdr:from>
    <xdr:to>
      <xdr:col>2</xdr:col>
      <xdr:colOff>638175</xdr:colOff>
      <xdr:row>35</xdr:row>
      <xdr:rowOff>23057</xdr:rowOff>
    </xdr:to>
    <xdr:cxnSp macro="">
      <xdr:nvCxnSpPr>
        <xdr:cNvPr id="70" name="直線コネクタ 69"/>
        <xdr:cNvCxnSpPr/>
      </xdr:nvCxnSpPr>
      <xdr:spPr>
        <a:xfrm>
          <a:off x="1130300" y="595560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79661</xdr:rowOff>
    </xdr:from>
    <xdr:to>
      <xdr:col>6</xdr:col>
      <xdr:colOff>561975</xdr:colOff>
      <xdr:row>35</xdr:row>
      <xdr:rowOff>9811</xdr:rowOff>
    </xdr:to>
    <xdr:sp macro="" textlink="">
      <xdr:nvSpPr>
        <xdr:cNvPr id="80" name="円/楕円 79"/>
        <xdr:cNvSpPr/>
      </xdr:nvSpPr>
      <xdr:spPr>
        <a:xfrm>
          <a:off x="4584700" y="59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102538</xdr:rowOff>
    </xdr:from>
    <xdr:ext cx="534377" cy="259045"/>
    <xdr:sp macro="" textlink="">
      <xdr:nvSpPr>
        <xdr:cNvPr id="81" name="人件費該当値テキスト"/>
        <xdr:cNvSpPr txBox="1"/>
      </xdr:nvSpPr>
      <xdr:spPr>
        <a:xfrm>
          <a:off x="4686300" y="57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47485</xdr:rowOff>
    </xdr:from>
    <xdr:to>
      <xdr:col>5</xdr:col>
      <xdr:colOff>409575</xdr:colOff>
      <xdr:row>34</xdr:row>
      <xdr:rowOff>149085</xdr:rowOff>
    </xdr:to>
    <xdr:sp macro="" textlink="">
      <xdr:nvSpPr>
        <xdr:cNvPr id="82" name="円/楕円 81"/>
        <xdr:cNvSpPr/>
      </xdr:nvSpPr>
      <xdr:spPr>
        <a:xfrm>
          <a:off x="3746500" y="5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165612</xdr:rowOff>
    </xdr:from>
    <xdr:ext cx="534377" cy="259045"/>
    <xdr:sp macro="" textlink="">
      <xdr:nvSpPr>
        <xdr:cNvPr id="83" name="テキスト ボックス 82"/>
        <xdr:cNvSpPr txBox="1"/>
      </xdr:nvSpPr>
      <xdr:spPr>
        <a:xfrm>
          <a:off x="3530111" y="5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141344</xdr:rowOff>
    </xdr:from>
    <xdr:to>
      <xdr:col>4</xdr:col>
      <xdr:colOff>206375</xdr:colOff>
      <xdr:row>35</xdr:row>
      <xdr:rowOff>71494</xdr:rowOff>
    </xdr:to>
    <xdr:sp macro="" textlink="">
      <xdr:nvSpPr>
        <xdr:cNvPr id="84" name="円/楕円 83"/>
        <xdr:cNvSpPr/>
      </xdr:nvSpPr>
      <xdr:spPr>
        <a:xfrm>
          <a:off x="2857500" y="59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88021</xdr:rowOff>
    </xdr:from>
    <xdr:ext cx="534377" cy="259045"/>
    <xdr:sp macro="" textlink="">
      <xdr:nvSpPr>
        <xdr:cNvPr id="85" name="テキスト ボックス 84"/>
        <xdr:cNvSpPr txBox="1"/>
      </xdr:nvSpPr>
      <xdr:spPr>
        <a:xfrm>
          <a:off x="2641111" y="57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143707</xdr:rowOff>
    </xdr:from>
    <xdr:to>
      <xdr:col>3</xdr:col>
      <xdr:colOff>3175</xdr:colOff>
      <xdr:row>35</xdr:row>
      <xdr:rowOff>73857</xdr:rowOff>
    </xdr:to>
    <xdr:sp macro="" textlink="">
      <xdr:nvSpPr>
        <xdr:cNvPr id="86" name="円/楕円 85"/>
        <xdr:cNvSpPr/>
      </xdr:nvSpPr>
      <xdr:spPr>
        <a:xfrm>
          <a:off x="1968500" y="59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90384</xdr:rowOff>
    </xdr:from>
    <xdr:ext cx="534377" cy="259045"/>
    <xdr:sp macro="" textlink="">
      <xdr:nvSpPr>
        <xdr:cNvPr id="87" name="テキスト ボックス 86"/>
        <xdr:cNvSpPr txBox="1"/>
      </xdr:nvSpPr>
      <xdr:spPr>
        <a:xfrm>
          <a:off x="1752111" y="57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75508</xdr:rowOff>
    </xdr:from>
    <xdr:to>
      <xdr:col>1</xdr:col>
      <xdr:colOff>485775</xdr:colOff>
      <xdr:row>35</xdr:row>
      <xdr:rowOff>5658</xdr:rowOff>
    </xdr:to>
    <xdr:sp macro="" textlink="">
      <xdr:nvSpPr>
        <xdr:cNvPr id="88" name="円/楕円 87"/>
        <xdr:cNvSpPr/>
      </xdr:nvSpPr>
      <xdr:spPr>
        <a:xfrm>
          <a:off x="1079500" y="59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22185</xdr:rowOff>
    </xdr:from>
    <xdr:ext cx="534377" cy="259045"/>
    <xdr:sp macro="" textlink="">
      <xdr:nvSpPr>
        <xdr:cNvPr id="89" name="テキスト ボックス 88"/>
        <xdr:cNvSpPr txBox="1"/>
      </xdr:nvSpPr>
      <xdr:spPr>
        <a:xfrm>
          <a:off x="863111" y="56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118394</xdr:rowOff>
    </xdr:from>
    <xdr:to>
      <xdr:col>6</xdr:col>
      <xdr:colOff>511175</xdr:colOff>
      <xdr:row>57</xdr:row>
      <xdr:rowOff>122354</xdr:rowOff>
    </xdr:to>
    <xdr:cxnSp macro="">
      <xdr:nvCxnSpPr>
        <xdr:cNvPr id="116" name="直線コネクタ 115"/>
        <xdr:cNvCxnSpPr/>
      </xdr:nvCxnSpPr>
      <xdr:spPr>
        <a:xfrm flipV="1">
          <a:off x="3797300" y="9891044"/>
          <a:ext cx="8382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111152</xdr:rowOff>
    </xdr:from>
    <xdr:to>
      <xdr:col>5</xdr:col>
      <xdr:colOff>358775</xdr:colOff>
      <xdr:row>57</xdr:row>
      <xdr:rowOff>122354</xdr:rowOff>
    </xdr:to>
    <xdr:cxnSp macro="">
      <xdr:nvCxnSpPr>
        <xdr:cNvPr id="119" name="直線コネクタ 118"/>
        <xdr:cNvCxnSpPr/>
      </xdr:nvCxnSpPr>
      <xdr:spPr>
        <a:xfrm>
          <a:off x="2908300" y="988380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87465</xdr:rowOff>
    </xdr:from>
    <xdr:to>
      <xdr:col>4</xdr:col>
      <xdr:colOff>155575</xdr:colOff>
      <xdr:row>57</xdr:row>
      <xdr:rowOff>111152</xdr:rowOff>
    </xdr:to>
    <xdr:cxnSp macro="">
      <xdr:nvCxnSpPr>
        <xdr:cNvPr id="122" name="直線コネクタ 121"/>
        <xdr:cNvCxnSpPr/>
      </xdr:nvCxnSpPr>
      <xdr:spPr>
        <a:xfrm>
          <a:off x="2019300" y="9860115"/>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87465</xdr:rowOff>
    </xdr:from>
    <xdr:to>
      <xdr:col>2</xdr:col>
      <xdr:colOff>638175</xdr:colOff>
      <xdr:row>57</xdr:row>
      <xdr:rowOff>90126</xdr:rowOff>
    </xdr:to>
    <xdr:cxnSp macro="">
      <xdr:nvCxnSpPr>
        <xdr:cNvPr id="125" name="直線コネクタ 124"/>
        <xdr:cNvCxnSpPr/>
      </xdr:nvCxnSpPr>
      <xdr:spPr>
        <a:xfrm flipV="1">
          <a:off x="1130300" y="9860115"/>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67594</xdr:rowOff>
    </xdr:from>
    <xdr:to>
      <xdr:col>6</xdr:col>
      <xdr:colOff>561975</xdr:colOff>
      <xdr:row>57</xdr:row>
      <xdr:rowOff>169194</xdr:rowOff>
    </xdr:to>
    <xdr:sp macro="" textlink="">
      <xdr:nvSpPr>
        <xdr:cNvPr id="135" name="円/楕円 134"/>
        <xdr:cNvSpPr/>
      </xdr:nvSpPr>
      <xdr:spPr>
        <a:xfrm>
          <a:off x="4584700" y="98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153971</xdr:rowOff>
    </xdr:from>
    <xdr:ext cx="534377" cy="259045"/>
    <xdr:sp macro="" textlink="">
      <xdr:nvSpPr>
        <xdr:cNvPr id="136" name="物件費該当値テキスト"/>
        <xdr:cNvSpPr txBox="1"/>
      </xdr:nvSpPr>
      <xdr:spPr>
        <a:xfrm>
          <a:off x="4686300" y="975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71554</xdr:rowOff>
    </xdr:from>
    <xdr:to>
      <xdr:col>5</xdr:col>
      <xdr:colOff>409575</xdr:colOff>
      <xdr:row>58</xdr:row>
      <xdr:rowOff>1704</xdr:rowOff>
    </xdr:to>
    <xdr:sp macro="" textlink="">
      <xdr:nvSpPr>
        <xdr:cNvPr id="137" name="円/楕円 136"/>
        <xdr:cNvSpPr/>
      </xdr:nvSpPr>
      <xdr:spPr>
        <a:xfrm>
          <a:off x="3746500" y="98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164281</xdr:rowOff>
    </xdr:from>
    <xdr:ext cx="534377" cy="259045"/>
    <xdr:sp macro="" textlink="">
      <xdr:nvSpPr>
        <xdr:cNvPr id="138" name="テキスト ボックス 137"/>
        <xdr:cNvSpPr txBox="1"/>
      </xdr:nvSpPr>
      <xdr:spPr>
        <a:xfrm>
          <a:off x="3530111" y="99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60352</xdr:rowOff>
    </xdr:from>
    <xdr:to>
      <xdr:col>4</xdr:col>
      <xdr:colOff>206375</xdr:colOff>
      <xdr:row>57</xdr:row>
      <xdr:rowOff>161952</xdr:rowOff>
    </xdr:to>
    <xdr:sp macro="" textlink="">
      <xdr:nvSpPr>
        <xdr:cNvPr id="139" name="円/楕円 138"/>
        <xdr:cNvSpPr/>
      </xdr:nvSpPr>
      <xdr:spPr>
        <a:xfrm>
          <a:off x="2857500" y="98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153079</xdr:rowOff>
    </xdr:from>
    <xdr:ext cx="534377" cy="259045"/>
    <xdr:sp macro="" textlink="">
      <xdr:nvSpPr>
        <xdr:cNvPr id="140" name="テキスト ボックス 139"/>
        <xdr:cNvSpPr txBox="1"/>
      </xdr:nvSpPr>
      <xdr:spPr>
        <a:xfrm>
          <a:off x="2641111" y="99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36665</xdr:rowOff>
    </xdr:from>
    <xdr:to>
      <xdr:col>3</xdr:col>
      <xdr:colOff>3175</xdr:colOff>
      <xdr:row>57</xdr:row>
      <xdr:rowOff>138265</xdr:rowOff>
    </xdr:to>
    <xdr:sp macro="" textlink="">
      <xdr:nvSpPr>
        <xdr:cNvPr id="141" name="円/楕円 140"/>
        <xdr:cNvSpPr/>
      </xdr:nvSpPr>
      <xdr:spPr>
        <a:xfrm>
          <a:off x="1968500" y="98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129392</xdr:rowOff>
    </xdr:from>
    <xdr:ext cx="534377" cy="259045"/>
    <xdr:sp macro="" textlink="">
      <xdr:nvSpPr>
        <xdr:cNvPr id="142" name="テキスト ボックス 141"/>
        <xdr:cNvSpPr txBox="1"/>
      </xdr:nvSpPr>
      <xdr:spPr>
        <a:xfrm>
          <a:off x="1752111" y="99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39326</xdr:rowOff>
    </xdr:from>
    <xdr:to>
      <xdr:col>1</xdr:col>
      <xdr:colOff>485775</xdr:colOff>
      <xdr:row>57</xdr:row>
      <xdr:rowOff>140926</xdr:rowOff>
    </xdr:to>
    <xdr:sp macro="" textlink="">
      <xdr:nvSpPr>
        <xdr:cNvPr id="143" name="円/楕円 142"/>
        <xdr:cNvSpPr/>
      </xdr:nvSpPr>
      <xdr:spPr>
        <a:xfrm>
          <a:off x="1079500" y="98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132053</xdr:rowOff>
    </xdr:from>
    <xdr:ext cx="534377" cy="259045"/>
    <xdr:sp macro="" textlink="">
      <xdr:nvSpPr>
        <xdr:cNvPr id="144" name="テキスト ボックス 143"/>
        <xdr:cNvSpPr txBox="1"/>
      </xdr:nvSpPr>
      <xdr:spPr>
        <a:xfrm>
          <a:off x="863111" y="99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109525</xdr:rowOff>
    </xdr:from>
    <xdr:to>
      <xdr:col>6</xdr:col>
      <xdr:colOff>511175</xdr:colOff>
      <xdr:row>78</xdr:row>
      <xdr:rowOff>56262</xdr:rowOff>
    </xdr:to>
    <xdr:cxnSp macro="">
      <xdr:nvCxnSpPr>
        <xdr:cNvPr id="173" name="直線コネクタ 172"/>
        <xdr:cNvCxnSpPr/>
      </xdr:nvCxnSpPr>
      <xdr:spPr>
        <a:xfrm flipV="1">
          <a:off x="3797300" y="13311175"/>
          <a:ext cx="8382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164007</xdr:rowOff>
    </xdr:from>
    <xdr:to>
      <xdr:col>5</xdr:col>
      <xdr:colOff>358775</xdr:colOff>
      <xdr:row>78</xdr:row>
      <xdr:rowOff>56262</xdr:rowOff>
    </xdr:to>
    <xdr:cxnSp macro="">
      <xdr:nvCxnSpPr>
        <xdr:cNvPr id="176" name="直線コネクタ 175"/>
        <xdr:cNvCxnSpPr/>
      </xdr:nvCxnSpPr>
      <xdr:spPr>
        <a:xfrm>
          <a:off x="2908300" y="13365657"/>
          <a:ext cx="889000" cy="6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164007</xdr:rowOff>
    </xdr:from>
    <xdr:to>
      <xdr:col>4</xdr:col>
      <xdr:colOff>155575</xdr:colOff>
      <xdr:row>78</xdr:row>
      <xdr:rowOff>112954</xdr:rowOff>
    </xdr:to>
    <xdr:cxnSp macro="">
      <xdr:nvCxnSpPr>
        <xdr:cNvPr id="179" name="直線コネクタ 178"/>
        <xdr:cNvCxnSpPr/>
      </xdr:nvCxnSpPr>
      <xdr:spPr>
        <a:xfrm flipV="1">
          <a:off x="2019300" y="13365657"/>
          <a:ext cx="889000" cy="1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112954</xdr:rowOff>
    </xdr:from>
    <xdr:to>
      <xdr:col>2</xdr:col>
      <xdr:colOff>638175</xdr:colOff>
      <xdr:row>78</xdr:row>
      <xdr:rowOff>118821</xdr:rowOff>
    </xdr:to>
    <xdr:cxnSp macro="">
      <xdr:nvCxnSpPr>
        <xdr:cNvPr id="182" name="直線コネクタ 181"/>
        <xdr:cNvCxnSpPr/>
      </xdr:nvCxnSpPr>
      <xdr:spPr>
        <a:xfrm flipV="1">
          <a:off x="1130300" y="13486054"/>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58725</xdr:rowOff>
    </xdr:from>
    <xdr:to>
      <xdr:col>6</xdr:col>
      <xdr:colOff>561975</xdr:colOff>
      <xdr:row>77</xdr:row>
      <xdr:rowOff>160325</xdr:rowOff>
    </xdr:to>
    <xdr:sp macro="" textlink="">
      <xdr:nvSpPr>
        <xdr:cNvPr id="192" name="円/楕円 191"/>
        <xdr:cNvSpPr/>
      </xdr:nvSpPr>
      <xdr:spPr>
        <a:xfrm>
          <a:off x="45847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81602</xdr:rowOff>
    </xdr:from>
    <xdr:ext cx="469744" cy="259045"/>
    <xdr:sp macro="" textlink="">
      <xdr:nvSpPr>
        <xdr:cNvPr id="193" name="維持補修費該当値テキスト"/>
        <xdr:cNvSpPr txBox="1"/>
      </xdr:nvSpPr>
      <xdr:spPr>
        <a:xfrm>
          <a:off x="4686300" y="131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5462</xdr:rowOff>
    </xdr:from>
    <xdr:to>
      <xdr:col>5</xdr:col>
      <xdr:colOff>409575</xdr:colOff>
      <xdr:row>78</xdr:row>
      <xdr:rowOff>107062</xdr:rowOff>
    </xdr:to>
    <xdr:sp macro="" textlink="">
      <xdr:nvSpPr>
        <xdr:cNvPr id="194" name="円/楕円 193"/>
        <xdr:cNvSpPr/>
      </xdr:nvSpPr>
      <xdr:spPr>
        <a:xfrm>
          <a:off x="3746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98189</xdr:rowOff>
    </xdr:from>
    <xdr:ext cx="469744" cy="259045"/>
    <xdr:sp macro="" textlink="">
      <xdr:nvSpPr>
        <xdr:cNvPr id="195" name="テキスト ボックス 194"/>
        <xdr:cNvSpPr txBox="1"/>
      </xdr:nvSpPr>
      <xdr:spPr>
        <a:xfrm>
          <a:off x="3562427"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113207</xdr:rowOff>
    </xdr:from>
    <xdr:to>
      <xdr:col>4</xdr:col>
      <xdr:colOff>206375</xdr:colOff>
      <xdr:row>78</xdr:row>
      <xdr:rowOff>43357</xdr:rowOff>
    </xdr:to>
    <xdr:sp macro="" textlink="">
      <xdr:nvSpPr>
        <xdr:cNvPr id="196" name="円/楕円 195"/>
        <xdr:cNvSpPr/>
      </xdr:nvSpPr>
      <xdr:spPr>
        <a:xfrm>
          <a:off x="2857500" y="133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34484</xdr:rowOff>
    </xdr:from>
    <xdr:ext cx="469744" cy="259045"/>
    <xdr:sp macro="" textlink="">
      <xdr:nvSpPr>
        <xdr:cNvPr id="197" name="テキスト ボックス 196"/>
        <xdr:cNvSpPr txBox="1"/>
      </xdr:nvSpPr>
      <xdr:spPr>
        <a:xfrm>
          <a:off x="2673427" y="134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62154</xdr:rowOff>
    </xdr:from>
    <xdr:to>
      <xdr:col>3</xdr:col>
      <xdr:colOff>3175</xdr:colOff>
      <xdr:row>78</xdr:row>
      <xdr:rowOff>163754</xdr:rowOff>
    </xdr:to>
    <xdr:sp macro="" textlink="">
      <xdr:nvSpPr>
        <xdr:cNvPr id="198" name="円/楕円 197"/>
        <xdr:cNvSpPr/>
      </xdr:nvSpPr>
      <xdr:spPr>
        <a:xfrm>
          <a:off x="1968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154881</xdr:rowOff>
    </xdr:from>
    <xdr:ext cx="469744" cy="259045"/>
    <xdr:sp macro="" textlink="">
      <xdr:nvSpPr>
        <xdr:cNvPr id="199" name="テキスト ボックス 198"/>
        <xdr:cNvSpPr txBox="1"/>
      </xdr:nvSpPr>
      <xdr:spPr>
        <a:xfrm>
          <a:off x="1784427"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68021</xdr:rowOff>
    </xdr:from>
    <xdr:to>
      <xdr:col>1</xdr:col>
      <xdr:colOff>485775</xdr:colOff>
      <xdr:row>78</xdr:row>
      <xdr:rowOff>169621</xdr:rowOff>
    </xdr:to>
    <xdr:sp macro="" textlink="">
      <xdr:nvSpPr>
        <xdr:cNvPr id="200" name="円/楕円 199"/>
        <xdr:cNvSpPr/>
      </xdr:nvSpPr>
      <xdr:spPr>
        <a:xfrm>
          <a:off x="1079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160748</xdr:rowOff>
    </xdr:from>
    <xdr:ext cx="469744" cy="259045"/>
    <xdr:sp macro="" textlink="">
      <xdr:nvSpPr>
        <xdr:cNvPr id="201" name="テキスト ボックス 200"/>
        <xdr:cNvSpPr txBox="1"/>
      </xdr:nvSpPr>
      <xdr:spPr>
        <a:xfrm>
          <a:off x="895427"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136289</xdr:rowOff>
    </xdr:from>
    <xdr:to>
      <xdr:col>6</xdr:col>
      <xdr:colOff>511175</xdr:colOff>
      <xdr:row>99</xdr:row>
      <xdr:rowOff>2406</xdr:rowOff>
    </xdr:to>
    <xdr:cxnSp macro="">
      <xdr:nvCxnSpPr>
        <xdr:cNvPr id="231" name="直線コネクタ 230"/>
        <xdr:cNvCxnSpPr/>
      </xdr:nvCxnSpPr>
      <xdr:spPr>
        <a:xfrm flipV="1">
          <a:off x="3797300" y="16938389"/>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2406</xdr:rowOff>
    </xdr:from>
    <xdr:to>
      <xdr:col>5</xdr:col>
      <xdr:colOff>358775</xdr:colOff>
      <xdr:row>99</xdr:row>
      <xdr:rowOff>49555</xdr:rowOff>
    </xdr:to>
    <xdr:cxnSp macro="">
      <xdr:nvCxnSpPr>
        <xdr:cNvPr id="234" name="直線コネクタ 233"/>
        <xdr:cNvCxnSpPr/>
      </xdr:nvCxnSpPr>
      <xdr:spPr>
        <a:xfrm flipV="1">
          <a:off x="2908300" y="16975956"/>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49555</xdr:rowOff>
    </xdr:from>
    <xdr:to>
      <xdr:col>4</xdr:col>
      <xdr:colOff>155575</xdr:colOff>
      <xdr:row>99</xdr:row>
      <xdr:rowOff>113925</xdr:rowOff>
    </xdr:to>
    <xdr:cxnSp macro="">
      <xdr:nvCxnSpPr>
        <xdr:cNvPr id="237" name="直線コネクタ 236"/>
        <xdr:cNvCxnSpPr/>
      </xdr:nvCxnSpPr>
      <xdr:spPr>
        <a:xfrm flipV="1">
          <a:off x="2019300" y="17023105"/>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92114</xdr:rowOff>
    </xdr:from>
    <xdr:to>
      <xdr:col>2</xdr:col>
      <xdr:colOff>638175</xdr:colOff>
      <xdr:row>99</xdr:row>
      <xdr:rowOff>113925</xdr:rowOff>
    </xdr:to>
    <xdr:cxnSp macro="">
      <xdr:nvCxnSpPr>
        <xdr:cNvPr id="240" name="直線コネクタ 239"/>
        <xdr:cNvCxnSpPr/>
      </xdr:nvCxnSpPr>
      <xdr:spPr>
        <a:xfrm>
          <a:off x="1130300" y="17065664"/>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85489</xdr:rowOff>
    </xdr:from>
    <xdr:to>
      <xdr:col>6</xdr:col>
      <xdr:colOff>561975</xdr:colOff>
      <xdr:row>99</xdr:row>
      <xdr:rowOff>15639</xdr:rowOff>
    </xdr:to>
    <xdr:sp macro="" textlink="">
      <xdr:nvSpPr>
        <xdr:cNvPr id="250" name="円/楕円 249"/>
        <xdr:cNvSpPr/>
      </xdr:nvSpPr>
      <xdr:spPr>
        <a:xfrm>
          <a:off x="4584700" y="168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416</xdr:rowOff>
    </xdr:from>
    <xdr:ext cx="534377" cy="259045"/>
    <xdr:sp macro="" textlink="">
      <xdr:nvSpPr>
        <xdr:cNvPr id="251" name="扶助費該当値テキスト"/>
        <xdr:cNvSpPr txBox="1"/>
      </xdr:nvSpPr>
      <xdr:spPr>
        <a:xfrm>
          <a:off x="4686300" y="168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123056</xdr:rowOff>
    </xdr:from>
    <xdr:to>
      <xdr:col>5</xdr:col>
      <xdr:colOff>409575</xdr:colOff>
      <xdr:row>99</xdr:row>
      <xdr:rowOff>53206</xdr:rowOff>
    </xdr:to>
    <xdr:sp macro="" textlink="">
      <xdr:nvSpPr>
        <xdr:cNvPr id="252" name="円/楕円 251"/>
        <xdr:cNvSpPr/>
      </xdr:nvSpPr>
      <xdr:spPr>
        <a:xfrm>
          <a:off x="3746500" y="16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44333</xdr:rowOff>
    </xdr:from>
    <xdr:ext cx="534377" cy="259045"/>
    <xdr:sp macro="" textlink="">
      <xdr:nvSpPr>
        <xdr:cNvPr id="253" name="テキスト ボックス 252"/>
        <xdr:cNvSpPr txBox="1"/>
      </xdr:nvSpPr>
      <xdr:spPr>
        <a:xfrm>
          <a:off x="3530111" y="170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170205</xdr:rowOff>
    </xdr:from>
    <xdr:to>
      <xdr:col>4</xdr:col>
      <xdr:colOff>206375</xdr:colOff>
      <xdr:row>99</xdr:row>
      <xdr:rowOff>100355</xdr:rowOff>
    </xdr:to>
    <xdr:sp macro="" textlink="">
      <xdr:nvSpPr>
        <xdr:cNvPr id="254" name="円/楕円 253"/>
        <xdr:cNvSpPr/>
      </xdr:nvSpPr>
      <xdr:spPr>
        <a:xfrm>
          <a:off x="2857500" y="169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91482</xdr:rowOff>
    </xdr:from>
    <xdr:ext cx="534377" cy="259045"/>
    <xdr:sp macro="" textlink="">
      <xdr:nvSpPr>
        <xdr:cNvPr id="255" name="テキスト ボックス 254"/>
        <xdr:cNvSpPr txBox="1"/>
      </xdr:nvSpPr>
      <xdr:spPr>
        <a:xfrm>
          <a:off x="2641111" y="170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63125</xdr:rowOff>
    </xdr:from>
    <xdr:to>
      <xdr:col>3</xdr:col>
      <xdr:colOff>3175</xdr:colOff>
      <xdr:row>99</xdr:row>
      <xdr:rowOff>164725</xdr:rowOff>
    </xdr:to>
    <xdr:sp macro="" textlink="">
      <xdr:nvSpPr>
        <xdr:cNvPr id="256" name="円/楕円 255"/>
        <xdr:cNvSpPr/>
      </xdr:nvSpPr>
      <xdr:spPr>
        <a:xfrm>
          <a:off x="1968500" y="17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155852</xdr:rowOff>
    </xdr:from>
    <xdr:ext cx="534377" cy="259045"/>
    <xdr:sp macro="" textlink="">
      <xdr:nvSpPr>
        <xdr:cNvPr id="257" name="テキスト ボックス 256"/>
        <xdr:cNvSpPr txBox="1"/>
      </xdr:nvSpPr>
      <xdr:spPr>
        <a:xfrm>
          <a:off x="1752111" y="171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41314</xdr:rowOff>
    </xdr:from>
    <xdr:to>
      <xdr:col>1</xdr:col>
      <xdr:colOff>485775</xdr:colOff>
      <xdr:row>99</xdr:row>
      <xdr:rowOff>142914</xdr:rowOff>
    </xdr:to>
    <xdr:sp macro="" textlink="">
      <xdr:nvSpPr>
        <xdr:cNvPr id="258" name="円/楕円 257"/>
        <xdr:cNvSpPr/>
      </xdr:nvSpPr>
      <xdr:spPr>
        <a:xfrm>
          <a:off x="1079500" y="170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134041</xdr:rowOff>
    </xdr:from>
    <xdr:ext cx="534377" cy="259045"/>
    <xdr:sp macro="" textlink="">
      <xdr:nvSpPr>
        <xdr:cNvPr id="259" name="テキスト ボックス 258"/>
        <xdr:cNvSpPr txBox="1"/>
      </xdr:nvSpPr>
      <xdr:spPr>
        <a:xfrm>
          <a:off x="863111" y="1710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25121</xdr:rowOff>
    </xdr:from>
    <xdr:to>
      <xdr:col>15</xdr:col>
      <xdr:colOff>180975</xdr:colOff>
      <xdr:row>38</xdr:row>
      <xdr:rowOff>49682</xdr:rowOff>
    </xdr:to>
    <xdr:cxnSp macro="">
      <xdr:nvCxnSpPr>
        <xdr:cNvPr id="286" name="直線コネクタ 285"/>
        <xdr:cNvCxnSpPr/>
      </xdr:nvCxnSpPr>
      <xdr:spPr>
        <a:xfrm>
          <a:off x="9639300" y="6540221"/>
          <a:ext cx="8382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25121</xdr:rowOff>
    </xdr:from>
    <xdr:to>
      <xdr:col>14</xdr:col>
      <xdr:colOff>28575</xdr:colOff>
      <xdr:row>38</xdr:row>
      <xdr:rowOff>67737</xdr:rowOff>
    </xdr:to>
    <xdr:cxnSp macro="">
      <xdr:nvCxnSpPr>
        <xdr:cNvPr id="289" name="直線コネクタ 288"/>
        <xdr:cNvCxnSpPr/>
      </xdr:nvCxnSpPr>
      <xdr:spPr>
        <a:xfrm flipV="1">
          <a:off x="8750300" y="6540221"/>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67737</xdr:rowOff>
    </xdr:from>
    <xdr:to>
      <xdr:col>12</xdr:col>
      <xdr:colOff>511175</xdr:colOff>
      <xdr:row>38</xdr:row>
      <xdr:rowOff>83821</xdr:rowOff>
    </xdr:to>
    <xdr:cxnSp macro="">
      <xdr:nvCxnSpPr>
        <xdr:cNvPr id="292" name="直線コネクタ 291"/>
        <xdr:cNvCxnSpPr/>
      </xdr:nvCxnSpPr>
      <xdr:spPr>
        <a:xfrm flipV="1">
          <a:off x="7861300" y="6582837"/>
          <a:ext cx="8890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77685</xdr:rowOff>
    </xdr:from>
    <xdr:to>
      <xdr:col>11</xdr:col>
      <xdr:colOff>307975</xdr:colOff>
      <xdr:row>38</xdr:row>
      <xdr:rowOff>83821</xdr:rowOff>
    </xdr:to>
    <xdr:cxnSp macro="">
      <xdr:nvCxnSpPr>
        <xdr:cNvPr id="295" name="直線コネクタ 294"/>
        <xdr:cNvCxnSpPr/>
      </xdr:nvCxnSpPr>
      <xdr:spPr>
        <a:xfrm>
          <a:off x="6972300" y="6592785"/>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170332</xdr:rowOff>
    </xdr:from>
    <xdr:to>
      <xdr:col>15</xdr:col>
      <xdr:colOff>231775</xdr:colOff>
      <xdr:row>38</xdr:row>
      <xdr:rowOff>100482</xdr:rowOff>
    </xdr:to>
    <xdr:sp macro="" textlink="">
      <xdr:nvSpPr>
        <xdr:cNvPr id="305" name="円/楕円 304"/>
        <xdr:cNvSpPr/>
      </xdr:nvSpPr>
      <xdr:spPr>
        <a:xfrm>
          <a:off x="10426700" y="65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85259</xdr:rowOff>
    </xdr:from>
    <xdr:ext cx="534377" cy="259045"/>
    <xdr:sp macro="" textlink="">
      <xdr:nvSpPr>
        <xdr:cNvPr id="306" name="補助費等該当値テキスト"/>
        <xdr:cNvSpPr txBox="1"/>
      </xdr:nvSpPr>
      <xdr:spPr>
        <a:xfrm>
          <a:off x="10528300" y="64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145771</xdr:rowOff>
    </xdr:from>
    <xdr:to>
      <xdr:col>14</xdr:col>
      <xdr:colOff>79375</xdr:colOff>
      <xdr:row>38</xdr:row>
      <xdr:rowOff>75921</xdr:rowOff>
    </xdr:to>
    <xdr:sp macro="" textlink="">
      <xdr:nvSpPr>
        <xdr:cNvPr id="307" name="円/楕円 306"/>
        <xdr:cNvSpPr/>
      </xdr:nvSpPr>
      <xdr:spPr>
        <a:xfrm>
          <a:off x="9588500" y="64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67048</xdr:rowOff>
    </xdr:from>
    <xdr:ext cx="534377" cy="259045"/>
    <xdr:sp macro="" textlink="">
      <xdr:nvSpPr>
        <xdr:cNvPr id="308" name="テキスト ボックス 307"/>
        <xdr:cNvSpPr txBox="1"/>
      </xdr:nvSpPr>
      <xdr:spPr>
        <a:xfrm>
          <a:off x="9372111" y="65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16937</xdr:rowOff>
    </xdr:from>
    <xdr:to>
      <xdr:col>12</xdr:col>
      <xdr:colOff>561975</xdr:colOff>
      <xdr:row>38</xdr:row>
      <xdr:rowOff>118537</xdr:rowOff>
    </xdr:to>
    <xdr:sp macro="" textlink="">
      <xdr:nvSpPr>
        <xdr:cNvPr id="309" name="円/楕円 308"/>
        <xdr:cNvSpPr/>
      </xdr:nvSpPr>
      <xdr:spPr>
        <a:xfrm>
          <a:off x="8699500" y="65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109664</xdr:rowOff>
    </xdr:from>
    <xdr:ext cx="534377" cy="259045"/>
    <xdr:sp macro="" textlink="">
      <xdr:nvSpPr>
        <xdr:cNvPr id="310" name="テキスト ボックス 309"/>
        <xdr:cNvSpPr txBox="1"/>
      </xdr:nvSpPr>
      <xdr:spPr>
        <a:xfrm>
          <a:off x="8483111" y="662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33021</xdr:rowOff>
    </xdr:from>
    <xdr:to>
      <xdr:col>11</xdr:col>
      <xdr:colOff>358775</xdr:colOff>
      <xdr:row>38</xdr:row>
      <xdr:rowOff>134621</xdr:rowOff>
    </xdr:to>
    <xdr:sp macro="" textlink="">
      <xdr:nvSpPr>
        <xdr:cNvPr id="311" name="円/楕円 310"/>
        <xdr:cNvSpPr/>
      </xdr:nvSpPr>
      <xdr:spPr>
        <a:xfrm>
          <a:off x="7810500" y="65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125748</xdr:rowOff>
    </xdr:from>
    <xdr:ext cx="534377" cy="259045"/>
    <xdr:sp macro="" textlink="">
      <xdr:nvSpPr>
        <xdr:cNvPr id="312" name="テキスト ボックス 311"/>
        <xdr:cNvSpPr txBox="1"/>
      </xdr:nvSpPr>
      <xdr:spPr>
        <a:xfrm>
          <a:off x="7594111" y="66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26885</xdr:rowOff>
    </xdr:from>
    <xdr:to>
      <xdr:col>10</xdr:col>
      <xdr:colOff>155575</xdr:colOff>
      <xdr:row>38</xdr:row>
      <xdr:rowOff>128485</xdr:rowOff>
    </xdr:to>
    <xdr:sp macro="" textlink="">
      <xdr:nvSpPr>
        <xdr:cNvPr id="313" name="円/楕円 312"/>
        <xdr:cNvSpPr/>
      </xdr:nvSpPr>
      <xdr:spPr>
        <a:xfrm>
          <a:off x="6921500" y="65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119612</xdr:rowOff>
    </xdr:from>
    <xdr:ext cx="534377" cy="259045"/>
    <xdr:sp macro="" textlink="">
      <xdr:nvSpPr>
        <xdr:cNvPr id="314" name="テキスト ボックス 313"/>
        <xdr:cNvSpPr txBox="1"/>
      </xdr:nvSpPr>
      <xdr:spPr>
        <a:xfrm>
          <a:off x="6705111" y="663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104930</xdr:rowOff>
    </xdr:from>
    <xdr:to>
      <xdr:col>15</xdr:col>
      <xdr:colOff>180975</xdr:colOff>
      <xdr:row>58</xdr:row>
      <xdr:rowOff>122365</xdr:rowOff>
    </xdr:to>
    <xdr:cxnSp macro="">
      <xdr:nvCxnSpPr>
        <xdr:cNvPr id="343" name="直線コネクタ 342"/>
        <xdr:cNvCxnSpPr/>
      </xdr:nvCxnSpPr>
      <xdr:spPr>
        <a:xfrm flipV="1">
          <a:off x="9639300" y="10049030"/>
          <a:ext cx="838200" cy="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91001</xdr:rowOff>
    </xdr:from>
    <xdr:to>
      <xdr:col>14</xdr:col>
      <xdr:colOff>28575</xdr:colOff>
      <xdr:row>58</xdr:row>
      <xdr:rowOff>122365</xdr:rowOff>
    </xdr:to>
    <xdr:cxnSp macro="">
      <xdr:nvCxnSpPr>
        <xdr:cNvPr id="346" name="直線コネクタ 345"/>
        <xdr:cNvCxnSpPr/>
      </xdr:nvCxnSpPr>
      <xdr:spPr>
        <a:xfrm>
          <a:off x="8750300" y="10035101"/>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91001</xdr:rowOff>
    </xdr:from>
    <xdr:to>
      <xdr:col>12</xdr:col>
      <xdr:colOff>511175</xdr:colOff>
      <xdr:row>58</xdr:row>
      <xdr:rowOff>150452</xdr:rowOff>
    </xdr:to>
    <xdr:cxnSp macro="">
      <xdr:nvCxnSpPr>
        <xdr:cNvPr id="349" name="直線コネクタ 348"/>
        <xdr:cNvCxnSpPr/>
      </xdr:nvCxnSpPr>
      <xdr:spPr>
        <a:xfrm flipV="1">
          <a:off x="7861300" y="10035101"/>
          <a:ext cx="889000" cy="5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147282</xdr:rowOff>
    </xdr:from>
    <xdr:to>
      <xdr:col>11</xdr:col>
      <xdr:colOff>307975</xdr:colOff>
      <xdr:row>58</xdr:row>
      <xdr:rowOff>150452</xdr:rowOff>
    </xdr:to>
    <xdr:cxnSp macro="">
      <xdr:nvCxnSpPr>
        <xdr:cNvPr id="352" name="直線コネクタ 351"/>
        <xdr:cNvCxnSpPr/>
      </xdr:nvCxnSpPr>
      <xdr:spPr>
        <a:xfrm>
          <a:off x="6972300" y="10091382"/>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54130</xdr:rowOff>
    </xdr:from>
    <xdr:to>
      <xdr:col>15</xdr:col>
      <xdr:colOff>231775</xdr:colOff>
      <xdr:row>58</xdr:row>
      <xdr:rowOff>155730</xdr:rowOff>
    </xdr:to>
    <xdr:sp macro="" textlink="">
      <xdr:nvSpPr>
        <xdr:cNvPr id="362" name="円/楕円 361"/>
        <xdr:cNvSpPr/>
      </xdr:nvSpPr>
      <xdr:spPr>
        <a:xfrm>
          <a:off x="104267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140507</xdr:rowOff>
    </xdr:from>
    <xdr:ext cx="534377" cy="259045"/>
    <xdr:sp macro="" textlink="">
      <xdr:nvSpPr>
        <xdr:cNvPr id="363" name="普通建設事業費該当値テキスト"/>
        <xdr:cNvSpPr txBox="1"/>
      </xdr:nvSpPr>
      <xdr:spPr>
        <a:xfrm>
          <a:off x="10528300" y="99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71565</xdr:rowOff>
    </xdr:from>
    <xdr:to>
      <xdr:col>14</xdr:col>
      <xdr:colOff>79375</xdr:colOff>
      <xdr:row>59</xdr:row>
      <xdr:rowOff>1715</xdr:rowOff>
    </xdr:to>
    <xdr:sp macro="" textlink="">
      <xdr:nvSpPr>
        <xdr:cNvPr id="364" name="円/楕円 363"/>
        <xdr:cNvSpPr/>
      </xdr:nvSpPr>
      <xdr:spPr>
        <a:xfrm>
          <a:off x="9588500" y="100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164292</xdr:rowOff>
    </xdr:from>
    <xdr:ext cx="534377" cy="259045"/>
    <xdr:sp macro="" textlink="">
      <xdr:nvSpPr>
        <xdr:cNvPr id="365" name="テキスト ボックス 364"/>
        <xdr:cNvSpPr txBox="1"/>
      </xdr:nvSpPr>
      <xdr:spPr>
        <a:xfrm>
          <a:off x="9372111" y="101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40201</xdr:rowOff>
    </xdr:from>
    <xdr:to>
      <xdr:col>12</xdr:col>
      <xdr:colOff>561975</xdr:colOff>
      <xdr:row>58</xdr:row>
      <xdr:rowOff>141801</xdr:rowOff>
    </xdr:to>
    <xdr:sp macro="" textlink="">
      <xdr:nvSpPr>
        <xdr:cNvPr id="366" name="円/楕円 365"/>
        <xdr:cNvSpPr/>
      </xdr:nvSpPr>
      <xdr:spPr>
        <a:xfrm>
          <a:off x="8699500" y="99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132928</xdr:rowOff>
    </xdr:from>
    <xdr:ext cx="534377" cy="259045"/>
    <xdr:sp macro="" textlink="">
      <xdr:nvSpPr>
        <xdr:cNvPr id="367" name="テキスト ボックス 366"/>
        <xdr:cNvSpPr txBox="1"/>
      </xdr:nvSpPr>
      <xdr:spPr>
        <a:xfrm>
          <a:off x="8483111" y="100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99652</xdr:rowOff>
    </xdr:from>
    <xdr:to>
      <xdr:col>11</xdr:col>
      <xdr:colOff>358775</xdr:colOff>
      <xdr:row>59</xdr:row>
      <xdr:rowOff>29802</xdr:rowOff>
    </xdr:to>
    <xdr:sp macro="" textlink="">
      <xdr:nvSpPr>
        <xdr:cNvPr id="368" name="円/楕円 367"/>
        <xdr:cNvSpPr/>
      </xdr:nvSpPr>
      <xdr:spPr>
        <a:xfrm>
          <a:off x="7810500" y="100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20929</xdr:rowOff>
    </xdr:from>
    <xdr:ext cx="469744" cy="259045"/>
    <xdr:sp macro="" textlink="">
      <xdr:nvSpPr>
        <xdr:cNvPr id="369" name="テキスト ボックス 368"/>
        <xdr:cNvSpPr txBox="1"/>
      </xdr:nvSpPr>
      <xdr:spPr>
        <a:xfrm>
          <a:off x="7626427" y="101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96482</xdr:rowOff>
    </xdr:from>
    <xdr:to>
      <xdr:col>10</xdr:col>
      <xdr:colOff>155575</xdr:colOff>
      <xdr:row>59</xdr:row>
      <xdr:rowOff>26632</xdr:rowOff>
    </xdr:to>
    <xdr:sp macro="" textlink="">
      <xdr:nvSpPr>
        <xdr:cNvPr id="370" name="円/楕円 369"/>
        <xdr:cNvSpPr/>
      </xdr:nvSpPr>
      <xdr:spPr>
        <a:xfrm>
          <a:off x="6921500" y="100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17759</xdr:rowOff>
    </xdr:from>
    <xdr:ext cx="469744" cy="259045"/>
    <xdr:sp macro="" textlink="">
      <xdr:nvSpPr>
        <xdr:cNvPr id="371" name="テキスト ボックス 370"/>
        <xdr:cNvSpPr txBox="1"/>
      </xdr:nvSpPr>
      <xdr:spPr>
        <a:xfrm>
          <a:off x="6737427" y="1013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20586</xdr:rowOff>
    </xdr:from>
    <xdr:to>
      <xdr:col>15</xdr:col>
      <xdr:colOff>180975</xdr:colOff>
      <xdr:row>79</xdr:row>
      <xdr:rowOff>21183</xdr:rowOff>
    </xdr:to>
    <xdr:cxnSp macro="">
      <xdr:nvCxnSpPr>
        <xdr:cNvPr id="400" name="直線コネクタ 399"/>
        <xdr:cNvCxnSpPr/>
      </xdr:nvCxnSpPr>
      <xdr:spPr>
        <a:xfrm flipV="1">
          <a:off x="9639300" y="13565136"/>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90512</xdr:rowOff>
    </xdr:from>
    <xdr:to>
      <xdr:col>14</xdr:col>
      <xdr:colOff>28575</xdr:colOff>
      <xdr:row>79</xdr:row>
      <xdr:rowOff>21183</xdr:rowOff>
    </xdr:to>
    <xdr:cxnSp macro="">
      <xdr:nvCxnSpPr>
        <xdr:cNvPr id="403" name="直線コネクタ 402"/>
        <xdr:cNvCxnSpPr/>
      </xdr:nvCxnSpPr>
      <xdr:spPr>
        <a:xfrm>
          <a:off x="8750300" y="13463612"/>
          <a:ext cx="889000" cy="1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141236</xdr:rowOff>
    </xdr:from>
    <xdr:to>
      <xdr:col>15</xdr:col>
      <xdr:colOff>231775</xdr:colOff>
      <xdr:row>79</xdr:row>
      <xdr:rowOff>71386</xdr:rowOff>
    </xdr:to>
    <xdr:sp macro="" textlink="">
      <xdr:nvSpPr>
        <xdr:cNvPr id="413" name="円/楕円 412"/>
        <xdr:cNvSpPr/>
      </xdr:nvSpPr>
      <xdr:spPr>
        <a:xfrm>
          <a:off x="10426700" y="135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56163</xdr:rowOff>
    </xdr:from>
    <xdr:ext cx="469744" cy="259045"/>
    <xdr:sp macro="" textlink="">
      <xdr:nvSpPr>
        <xdr:cNvPr id="414" name="普通建設事業費 （ うち新規整備　）該当値テキスト"/>
        <xdr:cNvSpPr txBox="1"/>
      </xdr:nvSpPr>
      <xdr:spPr>
        <a:xfrm>
          <a:off x="10528300" y="1342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141833</xdr:rowOff>
    </xdr:from>
    <xdr:to>
      <xdr:col>14</xdr:col>
      <xdr:colOff>79375</xdr:colOff>
      <xdr:row>79</xdr:row>
      <xdr:rowOff>71983</xdr:rowOff>
    </xdr:to>
    <xdr:sp macro="" textlink="">
      <xdr:nvSpPr>
        <xdr:cNvPr id="415" name="円/楕円 414"/>
        <xdr:cNvSpPr/>
      </xdr:nvSpPr>
      <xdr:spPr>
        <a:xfrm>
          <a:off x="9588500" y="1351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63110</xdr:rowOff>
    </xdr:from>
    <xdr:ext cx="469744" cy="259045"/>
    <xdr:sp macro="" textlink="">
      <xdr:nvSpPr>
        <xdr:cNvPr id="416" name="テキスト ボックス 415"/>
        <xdr:cNvSpPr txBox="1"/>
      </xdr:nvSpPr>
      <xdr:spPr>
        <a:xfrm>
          <a:off x="9404427" y="1360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39712</xdr:rowOff>
    </xdr:from>
    <xdr:to>
      <xdr:col>12</xdr:col>
      <xdr:colOff>561975</xdr:colOff>
      <xdr:row>78</xdr:row>
      <xdr:rowOff>141312</xdr:rowOff>
    </xdr:to>
    <xdr:sp macro="" textlink="">
      <xdr:nvSpPr>
        <xdr:cNvPr id="417" name="円/楕円 416"/>
        <xdr:cNvSpPr/>
      </xdr:nvSpPr>
      <xdr:spPr>
        <a:xfrm>
          <a:off x="8699500" y="134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132439</xdr:rowOff>
    </xdr:from>
    <xdr:ext cx="469744" cy="259045"/>
    <xdr:sp macro="" textlink="">
      <xdr:nvSpPr>
        <xdr:cNvPr id="418" name="テキスト ボックス 417"/>
        <xdr:cNvSpPr txBox="1"/>
      </xdr:nvSpPr>
      <xdr:spPr>
        <a:xfrm>
          <a:off x="8515427" y="1350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81865</xdr:rowOff>
    </xdr:from>
    <xdr:to>
      <xdr:col>15</xdr:col>
      <xdr:colOff>180975</xdr:colOff>
      <xdr:row>98</xdr:row>
      <xdr:rowOff>90475</xdr:rowOff>
    </xdr:to>
    <xdr:cxnSp macro="">
      <xdr:nvCxnSpPr>
        <xdr:cNvPr id="447" name="直線コネクタ 446"/>
        <xdr:cNvCxnSpPr/>
      </xdr:nvCxnSpPr>
      <xdr:spPr>
        <a:xfrm flipV="1">
          <a:off x="9639300" y="16883965"/>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90475</xdr:rowOff>
    </xdr:from>
    <xdr:to>
      <xdr:col>14</xdr:col>
      <xdr:colOff>28575</xdr:colOff>
      <xdr:row>98</xdr:row>
      <xdr:rowOff>140576</xdr:rowOff>
    </xdr:to>
    <xdr:cxnSp macro="">
      <xdr:nvCxnSpPr>
        <xdr:cNvPr id="450" name="直線コネクタ 449"/>
        <xdr:cNvCxnSpPr/>
      </xdr:nvCxnSpPr>
      <xdr:spPr>
        <a:xfrm flipV="1">
          <a:off x="8750300" y="16892575"/>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31065</xdr:rowOff>
    </xdr:from>
    <xdr:to>
      <xdr:col>15</xdr:col>
      <xdr:colOff>231775</xdr:colOff>
      <xdr:row>98</xdr:row>
      <xdr:rowOff>132665</xdr:rowOff>
    </xdr:to>
    <xdr:sp macro="" textlink="">
      <xdr:nvSpPr>
        <xdr:cNvPr id="460" name="円/楕円 459"/>
        <xdr:cNvSpPr/>
      </xdr:nvSpPr>
      <xdr:spPr>
        <a:xfrm>
          <a:off x="104267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9492</xdr:rowOff>
    </xdr:from>
    <xdr:ext cx="534377" cy="259045"/>
    <xdr:sp macro="" textlink="">
      <xdr:nvSpPr>
        <xdr:cNvPr id="461" name="普通建設事業費 （ うち更新整備　）該当値テキスト"/>
        <xdr:cNvSpPr txBox="1"/>
      </xdr:nvSpPr>
      <xdr:spPr>
        <a:xfrm>
          <a:off x="10528300" y="168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39675</xdr:rowOff>
    </xdr:from>
    <xdr:to>
      <xdr:col>14</xdr:col>
      <xdr:colOff>79375</xdr:colOff>
      <xdr:row>98</xdr:row>
      <xdr:rowOff>141275</xdr:rowOff>
    </xdr:to>
    <xdr:sp macro="" textlink="">
      <xdr:nvSpPr>
        <xdr:cNvPr id="462" name="円/楕円 461"/>
        <xdr:cNvSpPr/>
      </xdr:nvSpPr>
      <xdr:spPr>
        <a:xfrm>
          <a:off x="9588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132402</xdr:rowOff>
    </xdr:from>
    <xdr:ext cx="469744" cy="259045"/>
    <xdr:sp macro="" textlink="">
      <xdr:nvSpPr>
        <xdr:cNvPr id="463" name="テキスト ボックス 462"/>
        <xdr:cNvSpPr txBox="1"/>
      </xdr:nvSpPr>
      <xdr:spPr>
        <a:xfrm>
          <a:off x="9404427" y="169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89776</xdr:rowOff>
    </xdr:from>
    <xdr:to>
      <xdr:col>12</xdr:col>
      <xdr:colOff>561975</xdr:colOff>
      <xdr:row>99</xdr:row>
      <xdr:rowOff>19926</xdr:rowOff>
    </xdr:to>
    <xdr:sp macro="" textlink="">
      <xdr:nvSpPr>
        <xdr:cNvPr id="464" name="円/楕円 463"/>
        <xdr:cNvSpPr/>
      </xdr:nvSpPr>
      <xdr:spPr>
        <a:xfrm>
          <a:off x="8699500" y="168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11053</xdr:rowOff>
    </xdr:from>
    <xdr:ext cx="469744" cy="259045"/>
    <xdr:sp macro="" textlink="">
      <xdr:nvSpPr>
        <xdr:cNvPr id="465" name="テキスト ボックス 464"/>
        <xdr:cNvSpPr txBox="1"/>
      </xdr:nvSpPr>
      <xdr:spPr>
        <a:xfrm>
          <a:off x="8515427" y="169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43440</xdr:rowOff>
    </xdr:from>
    <xdr:to>
      <xdr:col>22</xdr:col>
      <xdr:colOff>365125</xdr:colOff>
      <xdr:row>39</xdr:row>
      <xdr:rowOff>44450</xdr:rowOff>
    </xdr:to>
    <xdr:cxnSp macro="">
      <xdr:nvCxnSpPr>
        <xdr:cNvPr id="497" name="直線コネクタ 496"/>
        <xdr:cNvCxnSpPr/>
      </xdr:nvCxnSpPr>
      <xdr:spPr>
        <a:xfrm>
          <a:off x="14592300" y="6729990"/>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43440</xdr:rowOff>
    </xdr:from>
    <xdr:to>
      <xdr:col>21</xdr:col>
      <xdr:colOff>161925</xdr:colOff>
      <xdr:row>39</xdr:row>
      <xdr:rowOff>44031</xdr:rowOff>
    </xdr:to>
    <xdr:cxnSp macro="">
      <xdr:nvCxnSpPr>
        <xdr:cNvPr id="500" name="直線コネクタ 499"/>
        <xdr:cNvCxnSpPr/>
      </xdr:nvCxnSpPr>
      <xdr:spPr>
        <a:xfrm flipV="1">
          <a:off x="13703300" y="6729990"/>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43974</xdr:rowOff>
    </xdr:from>
    <xdr:to>
      <xdr:col>19</xdr:col>
      <xdr:colOff>644525</xdr:colOff>
      <xdr:row>39</xdr:row>
      <xdr:rowOff>44031</xdr:rowOff>
    </xdr:to>
    <xdr:cxnSp macro="">
      <xdr:nvCxnSpPr>
        <xdr:cNvPr id="503" name="直線コネクタ 502"/>
        <xdr:cNvCxnSpPr/>
      </xdr:nvCxnSpPr>
      <xdr:spPr>
        <a:xfrm>
          <a:off x="12814300" y="673052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164090</xdr:rowOff>
    </xdr:from>
    <xdr:to>
      <xdr:col>21</xdr:col>
      <xdr:colOff>212725</xdr:colOff>
      <xdr:row>39</xdr:row>
      <xdr:rowOff>94240</xdr:rowOff>
    </xdr:to>
    <xdr:sp macro="" textlink="">
      <xdr:nvSpPr>
        <xdr:cNvPr id="517" name="円/楕円 516"/>
        <xdr:cNvSpPr/>
      </xdr:nvSpPr>
      <xdr:spPr>
        <a:xfrm>
          <a:off x="14541500" y="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85367</xdr:rowOff>
    </xdr:from>
    <xdr:ext cx="313932" cy="259045"/>
    <xdr:sp macro="" textlink="">
      <xdr:nvSpPr>
        <xdr:cNvPr id="518" name="テキスト ボックス 517"/>
        <xdr:cNvSpPr txBox="1"/>
      </xdr:nvSpPr>
      <xdr:spPr>
        <a:xfrm>
          <a:off x="14435333" y="677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164681</xdr:rowOff>
    </xdr:from>
    <xdr:to>
      <xdr:col>20</xdr:col>
      <xdr:colOff>9525</xdr:colOff>
      <xdr:row>39</xdr:row>
      <xdr:rowOff>94831</xdr:rowOff>
    </xdr:to>
    <xdr:sp macro="" textlink="">
      <xdr:nvSpPr>
        <xdr:cNvPr id="519" name="円/楕円 518"/>
        <xdr:cNvSpPr/>
      </xdr:nvSpPr>
      <xdr:spPr>
        <a:xfrm>
          <a:off x="1365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85958</xdr:rowOff>
    </xdr:from>
    <xdr:ext cx="313932" cy="259045"/>
    <xdr:sp macro="" textlink="">
      <xdr:nvSpPr>
        <xdr:cNvPr id="520" name="テキスト ボックス 519"/>
        <xdr:cNvSpPr txBox="1"/>
      </xdr:nvSpPr>
      <xdr:spPr>
        <a:xfrm>
          <a:off x="13546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164624</xdr:rowOff>
    </xdr:from>
    <xdr:to>
      <xdr:col>18</xdr:col>
      <xdr:colOff>492125</xdr:colOff>
      <xdr:row>39</xdr:row>
      <xdr:rowOff>94774</xdr:rowOff>
    </xdr:to>
    <xdr:sp macro="" textlink="">
      <xdr:nvSpPr>
        <xdr:cNvPr id="521" name="円/楕円 520"/>
        <xdr:cNvSpPr/>
      </xdr:nvSpPr>
      <xdr:spPr>
        <a:xfrm>
          <a:off x="12763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85901</xdr:rowOff>
    </xdr:from>
    <xdr:ext cx="313932" cy="259045"/>
    <xdr:sp macro="" textlink="">
      <xdr:nvSpPr>
        <xdr:cNvPr id="522" name="テキスト ボックス 521"/>
        <xdr:cNvSpPr txBox="1"/>
      </xdr:nvSpPr>
      <xdr:spPr>
        <a:xfrm>
          <a:off x="12657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98258</xdr:rowOff>
    </xdr:from>
    <xdr:to>
      <xdr:col>23</xdr:col>
      <xdr:colOff>517525</xdr:colOff>
      <xdr:row>78</xdr:row>
      <xdr:rowOff>105639</xdr:rowOff>
    </xdr:to>
    <xdr:cxnSp macro="">
      <xdr:nvCxnSpPr>
        <xdr:cNvPr id="602" name="直線コネクタ 601"/>
        <xdr:cNvCxnSpPr/>
      </xdr:nvCxnSpPr>
      <xdr:spPr>
        <a:xfrm>
          <a:off x="15481300" y="13471358"/>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85327</xdr:rowOff>
    </xdr:from>
    <xdr:to>
      <xdr:col>22</xdr:col>
      <xdr:colOff>365125</xdr:colOff>
      <xdr:row>78</xdr:row>
      <xdr:rowOff>98258</xdr:rowOff>
    </xdr:to>
    <xdr:cxnSp macro="">
      <xdr:nvCxnSpPr>
        <xdr:cNvPr id="605" name="直線コネクタ 604"/>
        <xdr:cNvCxnSpPr/>
      </xdr:nvCxnSpPr>
      <xdr:spPr>
        <a:xfrm>
          <a:off x="14592300" y="13458427"/>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81505</xdr:rowOff>
    </xdr:from>
    <xdr:to>
      <xdr:col>21</xdr:col>
      <xdr:colOff>161925</xdr:colOff>
      <xdr:row>78</xdr:row>
      <xdr:rowOff>85327</xdr:rowOff>
    </xdr:to>
    <xdr:cxnSp macro="">
      <xdr:nvCxnSpPr>
        <xdr:cNvPr id="608" name="直線コネクタ 607"/>
        <xdr:cNvCxnSpPr/>
      </xdr:nvCxnSpPr>
      <xdr:spPr>
        <a:xfrm>
          <a:off x="13703300" y="13454605"/>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76236</xdr:rowOff>
    </xdr:from>
    <xdr:to>
      <xdr:col>19</xdr:col>
      <xdr:colOff>644525</xdr:colOff>
      <xdr:row>78</xdr:row>
      <xdr:rowOff>81505</xdr:rowOff>
    </xdr:to>
    <xdr:cxnSp macro="">
      <xdr:nvCxnSpPr>
        <xdr:cNvPr id="611" name="直線コネクタ 610"/>
        <xdr:cNvCxnSpPr/>
      </xdr:nvCxnSpPr>
      <xdr:spPr>
        <a:xfrm>
          <a:off x="12814300" y="13449336"/>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54839</xdr:rowOff>
    </xdr:from>
    <xdr:to>
      <xdr:col>23</xdr:col>
      <xdr:colOff>568325</xdr:colOff>
      <xdr:row>78</xdr:row>
      <xdr:rowOff>156439</xdr:rowOff>
    </xdr:to>
    <xdr:sp macro="" textlink="">
      <xdr:nvSpPr>
        <xdr:cNvPr id="621" name="円/楕円 620"/>
        <xdr:cNvSpPr/>
      </xdr:nvSpPr>
      <xdr:spPr>
        <a:xfrm>
          <a:off x="162687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141216</xdr:rowOff>
    </xdr:from>
    <xdr:ext cx="534377" cy="259045"/>
    <xdr:sp macro="" textlink="">
      <xdr:nvSpPr>
        <xdr:cNvPr id="622" name="公債費該当値テキスト"/>
        <xdr:cNvSpPr txBox="1"/>
      </xdr:nvSpPr>
      <xdr:spPr>
        <a:xfrm>
          <a:off x="16370300" y="133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47458</xdr:rowOff>
    </xdr:from>
    <xdr:to>
      <xdr:col>22</xdr:col>
      <xdr:colOff>415925</xdr:colOff>
      <xdr:row>78</xdr:row>
      <xdr:rowOff>149058</xdr:rowOff>
    </xdr:to>
    <xdr:sp macro="" textlink="">
      <xdr:nvSpPr>
        <xdr:cNvPr id="623" name="円/楕円 622"/>
        <xdr:cNvSpPr/>
      </xdr:nvSpPr>
      <xdr:spPr>
        <a:xfrm>
          <a:off x="15430500" y="1342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140185</xdr:rowOff>
    </xdr:from>
    <xdr:ext cx="534377" cy="259045"/>
    <xdr:sp macro="" textlink="">
      <xdr:nvSpPr>
        <xdr:cNvPr id="624" name="テキスト ボックス 623"/>
        <xdr:cNvSpPr txBox="1"/>
      </xdr:nvSpPr>
      <xdr:spPr>
        <a:xfrm>
          <a:off x="15214111" y="135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34527</xdr:rowOff>
    </xdr:from>
    <xdr:to>
      <xdr:col>21</xdr:col>
      <xdr:colOff>212725</xdr:colOff>
      <xdr:row>78</xdr:row>
      <xdr:rowOff>136127</xdr:rowOff>
    </xdr:to>
    <xdr:sp macro="" textlink="">
      <xdr:nvSpPr>
        <xdr:cNvPr id="625" name="円/楕円 624"/>
        <xdr:cNvSpPr/>
      </xdr:nvSpPr>
      <xdr:spPr>
        <a:xfrm>
          <a:off x="14541500" y="13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127254</xdr:rowOff>
    </xdr:from>
    <xdr:ext cx="534377" cy="259045"/>
    <xdr:sp macro="" textlink="">
      <xdr:nvSpPr>
        <xdr:cNvPr id="626" name="テキスト ボックス 625"/>
        <xdr:cNvSpPr txBox="1"/>
      </xdr:nvSpPr>
      <xdr:spPr>
        <a:xfrm>
          <a:off x="14325111" y="13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30705</xdr:rowOff>
    </xdr:from>
    <xdr:to>
      <xdr:col>20</xdr:col>
      <xdr:colOff>9525</xdr:colOff>
      <xdr:row>78</xdr:row>
      <xdr:rowOff>132305</xdr:rowOff>
    </xdr:to>
    <xdr:sp macro="" textlink="">
      <xdr:nvSpPr>
        <xdr:cNvPr id="627" name="円/楕円 626"/>
        <xdr:cNvSpPr/>
      </xdr:nvSpPr>
      <xdr:spPr>
        <a:xfrm>
          <a:off x="13652500" y="134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123432</xdr:rowOff>
    </xdr:from>
    <xdr:ext cx="534377" cy="259045"/>
    <xdr:sp macro="" textlink="">
      <xdr:nvSpPr>
        <xdr:cNvPr id="628" name="テキスト ボックス 627"/>
        <xdr:cNvSpPr txBox="1"/>
      </xdr:nvSpPr>
      <xdr:spPr>
        <a:xfrm>
          <a:off x="13436111" y="134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25436</xdr:rowOff>
    </xdr:from>
    <xdr:to>
      <xdr:col>18</xdr:col>
      <xdr:colOff>492125</xdr:colOff>
      <xdr:row>78</xdr:row>
      <xdr:rowOff>127036</xdr:rowOff>
    </xdr:to>
    <xdr:sp macro="" textlink="">
      <xdr:nvSpPr>
        <xdr:cNvPr id="629" name="円/楕円 628"/>
        <xdr:cNvSpPr/>
      </xdr:nvSpPr>
      <xdr:spPr>
        <a:xfrm>
          <a:off x="12763500" y="13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118163</xdr:rowOff>
    </xdr:from>
    <xdr:ext cx="534377" cy="259045"/>
    <xdr:sp macro="" textlink="">
      <xdr:nvSpPr>
        <xdr:cNvPr id="630" name="テキスト ボックス 629"/>
        <xdr:cNvSpPr txBox="1"/>
      </xdr:nvSpPr>
      <xdr:spPr>
        <a:xfrm>
          <a:off x="12547111" y="1349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32562</xdr:rowOff>
    </xdr:from>
    <xdr:to>
      <xdr:col>23</xdr:col>
      <xdr:colOff>517525</xdr:colOff>
      <xdr:row>98</xdr:row>
      <xdr:rowOff>83032</xdr:rowOff>
    </xdr:to>
    <xdr:cxnSp macro="">
      <xdr:nvCxnSpPr>
        <xdr:cNvPr id="659" name="直線コネクタ 658"/>
        <xdr:cNvCxnSpPr/>
      </xdr:nvCxnSpPr>
      <xdr:spPr>
        <a:xfrm flipV="1">
          <a:off x="15481300" y="16834662"/>
          <a:ext cx="8382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18644</xdr:rowOff>
    </xdr:from>
    <xdr:to>
      <xdr:col>22</xdr:col>
      <xdr:colOff>365125</xdr:colOff>
      <xdr:row>98</xdr:row>
      <xdr:rowOff>83032</xdr:rowOff>
    </xdr:to>
    <xdr:cxnSp macro="">
      <xdr:nvCxnSpPr>
        <xdr:cNvPr id="662" name="直線コネクタ 661"/>
        <xdr:cNvCxnSpPr/>
      </xdr:nvCxnSpPr>
      <xdr:spPr>
        <a:xfrm>
          <a:off x="14592300" y="16820744"/>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18644</xdr:rowOff>
    </xdr:from>
    <xdr:to>
      <xdr:col>21</xdr:col>
      <xdr:colOff>161925</xdr:colOff>
      <xdr:row>98</xdr:row>
      <xdr:rowOff>67869</xdr:rowOff>
    </xdr:to>
    <xdr:cxnSp macro="">
      <xdr:nvCxnSpPr>
        <xdr:cNvPr id="665" name="直線コネクタ 664"/>
        <xdr:cNvCxnSpPr/>
      </xdr:nvCxnSpPr>
      <xdr:spPr>
        <a:xfrm flipV="1">
          <a:off x="13703300" y="1682074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8840</xdr:rowOff>
    </xdr:from>
    <xdr:to>
      <xdr:col>19</xdr:col>
      <xdr:colOff>644525</xdr:colOff>
      <xdr:row>98</xdr:row>
      <xdr:rowOff>67869</xdr:rowOff>
    </xdr:to>
    <xdr:cxnSp macro="">
      <xdr:nvCxnSpPr>
        <xdr:cNvPr id="668" name="直線コネクタ 667"/>
        <xdr:cNvCxnSpPr/>
      </xdr:nvCxnSpPr>
      <xdr:spPr>
        <a:xfrm>
          <a:off x="12814300" y="16810940"/>
          <a:ext cx="8890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153212</xdr:rowOff>
    </xdr:from>
    <xdr:to>
      <xdr:col>23</xdr:col>
      <xdr:colOff>568325</xdr:colOff>
      <xdr:row>98</xdr:row>
      <xdr:rowOff>83362</xdr:rowOff>
    </xdr:to>
    <xdr:sp macro="" textlink="">
      <xdr:nvSpPr>
        <xdr:cNvPr id="678" name="円/楕円 677"/>
        <xdr:cNvSpPr/>
      </xdr:nvSpPr>
      <xdr:spPr>
        <a:xfrm>
          <a:off x="16268700" y="167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4639</xdr:rowOff>
    </xdr:from>
    <xdr:ext cx="534377" cy="259045"/>
    <xdr:sp macro="" textlink="">
      <xdr:nvSpPr>
        <xdr:cNvPr id="679" name="積立金該当値テキスト"/>
        <xdr:cNvSpPr txBox="1"/>
      </xdr:nvSpPr>
      <xdr:spPr>
        <a:xfrm>
          <a:off x="16370300" y="1663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32232</xdr:rowOff>
    </xdr:from>
    <xdr:to>
      <xdr:col>22</xdr:col>
      <xdr:colOff>415925</xdr:colOff>
      <xdr:row>98</xdr:row>
      <xdr:rowOff>133832</xdr:rowOff>
    </xdr:to>
    <xdr:sp macro="" textlink="">
      <xdr:nvSpPr>
        <xdr:cNvPr id="680" name="円/楕円 679"/>
        <xdr:cNvSpPr/>
      </xdr:nvSpPr>
      <xdr:spPr>
        <a:xfrm>
          <a:off x="15430500" y="16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124959</xdr:rowOff>
    </xdr:from>
    <xdr:ext cx="534377" cy="259045"/>
    <xdr:sp macro="" textlink="">
      <xdr:nvSpPr>
        <xdr:cNvPr id="681" name="テキスト ボックス 680"/>
        <xdr:cNvSpPr txBox="1"/>
      </xdr:nvSpPr>
      <xdr:spPr>
        <a:xfrm>
          <a:off x="15214111" y="169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139294</xdr:rowOff>
    </xdr:from>
    <xdr:to>
      <xdr:col>21</xdr:col>
      <xdr:colOff>212725</xdr:colOff>
      <xdr:row>98</xdr:row>
      <xdr:rowOff>69444</xdr:rowOff>
    </xdr:to>
    <xdr:sp macro="" textlink="">
      <xdr:nvSpPr>
        <xdr:cNvPr id="682" name="円/楕円 681"/>
        <xdr:cNvSpPr/>
      </xdr:nvSpPr>
      <xdr:spPr>
        <a:xfrm>
          <a:off x="14541500" y="167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85971</xdr:rowOff>
    </xdr:from>
    <xdr:ext cx="534377" cy="259045"/>
    <xdr:sp macro="" textlink="">
      <xdr:nvSpPr>
        <xdr:cNvPr id="683" name="テキスト ボックス 682"/>
        <xdr:cNvSpPr txBox="1"/>
      </xdr:nvSpPr>
      <xdr:spPr>
        <a:xfrm>
          <a:off x="14325111" y="165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17069</xdr:rowOff>
    </xdr:from>
    <xdr:to>
      <xdr:col>20</xdr:col>
      <xdr:colOff>9525</xdr:colOff>
      <xdr:row>98</xdr:row>
      <xdr:rowOff>118669</xdr:rowOff>
    </xdr:to>
    <xdr:sp macro="" textlink="">
      <xdr:nvSpPr>
        <xdr:cNvPr id="684" name="円/楕円 683"/>
        <xdr:cNvSpPr/>
      </xdr:nvSpPr>
      <xdr:spPr>
        <a:xfrm>
          <a:off x="13652500" y="168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109796</xdr:rowOff>
    </xdr:from>
    <xdr:ext cx="534377" cy="259045"/>
    <xdr:sp macro="" textlink="">
      <xdr:nvSpPr>
        <xdr:cNvPr id="685" name="テキスト ボックス 684"/>
        <xdr:cNvSpPr txBox="1"/>
      </xdr:nvSpPr>
      <xdr:spPr>
        <a:xfrm>
          <a:off x="13436111" y="16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129490</xdr:rowOff>
    </xdr:from>
    <xdr:to>
      <xdr:col>18</xdr:col>
      <xdr:colOff>492125</xdr:colOff>
      <xdr:row>98</xdr:row>
      <xdr:rowOff>59640</xdr:rowOff>
    </xdr:to>
    <xdr:sp macro="" textlink="">
      <xdr:nvSpPr>
        <xdr:cNvPr id="686" name="円/楕円 685"/>
        <xdr:cNvSpPr/>
      </xdr:nvSpPr>
      <xdr:spPr>
        <a:xfrm>
          <a:off x="12763500" y="167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50767</xdr:rowOff>
    </xdr:from>
    <xdr:ext cx="534377" cy="259045"/>
    <xdr:sp macro="" textlink="">
      <xdr:nvSpPr>
        <xdr:cNvPr id="687" name="テキスト ボックス 686"/>
        <xdr:cNvSpPr txBox="1"/>
      </xdr:nvSpPr>
      <xdr:spPr>
        <a:xfrm>
          <a:off x="12547111" y="168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131928</xdr:rowOff>
    </xdr:from>
    <xdr:to>
      <xdr:col>32</xdr:col>
      <xdr:colOff>187325</xdr:colOff>
      <xdr:row>58</xdr:row>
      <xdr:rowOff>132431</xdr:rowOff>
    </xdr:to>
    <xdr:cxnSp macro="">
      <xdr:nvCxnSpPr>
        <xdr:cNvPr id="773" name="直線コネクタ 772"/>
        <xdr:cNvCxnSpPr/>
      </xdr:nvCxnSpPr>
      <xdr:spPr>
        <a:xfrm>
          <a:off x="21323300" y="10076028"/>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131928</xdr:rowOff>
    </xdr:from>
    <xdr:to>
      <xdr:col>31</xdr:col>
      <xdr:colOff>34925</xdr:colOff>
      <xdr:row>58</xdr:row>
      <xdr:rowOff>132888</xdr:rowOff>
    </xdr:to>
    <xdr:cxnSp macro="">
      <xdr:nvCxnSpPr>
        <xdr:cNvPr id="776" name="直線コネクタ 775"/>
        <xdr:cNvCxnSpPr/>
      </xdr:nvCxnSpPr>
      <xdr:spPr>
        <a:xfrm flipV="1">
          <a:off x="20434300" y="1007602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132888</xdr:rowOff>
    </xdr:from>
    <xdr:to>
      <xdr:col>29</xdr:col>
      <xdr:colOff>517525</xdr:colOff>
      <xdr:row>58</xdr:row>
      <xdr:rowOff>132888</xdr:rowOff>
    </xdr:to>
    <xdr:cxnSp macro="">
      <xdr:nvCxnSpPr>
        <xdr:cNvPr id="779" name="直線コネクタ 778"/>
        <xdr:cNvCxnSpPr/>
      </xdr:nvCxnSpPr>
      <xdr:spPr>
        <a:xfrm>
          <a:off x="19545300" y="10076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132888</xdr:rowOff>
    </xdr:from>
    <xdr:to>
      <xdr:col>28</xdr:col>
      <xdr:colOff>314325</xdr:colOff>
      <xdr:row>58</xdr:row>
      <xdr:rowOff>132934</xdr:rowOff>
    </xdr:to>
    <xdr:cxnSp macro="">
      <xdr:nvCxnSpPr>
        <xdr:cNvPr id="782" name="直線コネクタ 781"/>
        <xdr:cNvCxnSpPr/>
      </xdr:nvCxnSpPr>
      <xdr:spPr>
        <a:xfrm flipV="1">
          <a:off x="18656300" y="100769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81631</xdr:rowOff>
    </xdr:from>
    <xdr:to>
      <xdr:col>32</xdr:col>
      <xdr:colOff>238125</xdr:colOff>
      <xdr:row>59</xdr:row>
      <xdr:rowOff>11781</xdr:rowOff>
    </xdr:to>
    <xdr:sp macro="" textlink="">
      <xdr:nvSpPr>
        <xdr:cNvPr id="792" name="円/楕円 791"/>
        <xdr:cNvSpPr/>
      </xdr:nvSpPr>
      <xdr:spPr>
        <a:xfrm>
          <a:off x="221107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168872</xdr:rowOff>
    </xdr:from>
    <xdr:ext cx="378565" cy="259045"/>
    <xdr:sp macro="" textlink="">
      <xdr:nvSpPr>
        <xdr:cNvPr id="793" name="貸付金該当値テキスト"/>
        <xdr:cNvSpPr txBox="1"/>
      </xdr:nvSpPr>
      <xdr:spPr>
        <a:xfrm>
          <a:off x="22212300" y="99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81128</xdr:rowOff>
    </xdr:from>
    <xdr:to>
      <xdr:col>31</xdr:col>
      <xdr:colOff>85725</xdr:colOff>
      <xdr:row>59</xdr:row>
      <xdr:rowOff>11278</xdr:rowOff>
    </xdr:to>
    <xdr:sp macro="" textlink="">
      <xdr:nvSpPr>
        <xdr:cNvPr id="794" name="円/楕円 793"/>
        <xdr:cNvSpPr/>
      </xdr:nvSpPr>
      <xdr:spPr>
        <a:xfrm>
          <a:off x="21272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2405</xdr:rowOff>
    </xdr:from>
    <xdr:ext cx="378565" cy="259045"/>
    <xdr:sp macro="" textlink="">
      <xdr:nvSpPr>
        <xdr:cNvPr id="795" name="テキスト ボックス 794"/>
        <xdr:cNvSpPr txBox="1"/>
      </xdr:nvSpPr>
      <xdr:spPr>
        <a:xfrm>
          <a:off x="21134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82088</xdr:rowOff>
    </xdr:from>
    <xdr:to>
      <xdr:col>29</xdr:col>
      <xdr:colOff>568325</xdr:colOff>
      <xdr:row>59</xdr:row>
      <xdr:rowOff>12238</xdr:rowOff>
    </xdr:to>
    <xdr:sp macro="" textlink="">
      <xdr:nvSpPr>
        <xdr:cNvPr id="796" name="円/楕円 795"/>
        <xdr:cNvSpPr/>
      </xdr:nvSpPr>
      <xdr:spPr>
        <a:xfrm>
          <a:off x="20383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3365</xdr:rowOff>
    </xdr:from>
    <xdr:ext cx="378565" cy="259045"/>
    <xdr:sp macro="" textlink="">
      <xdr:nvSpPr>
        <xdr:cNvPr id="797" name="テキスト ボックス 796"/>
        <xdr:cNvSpPr txBox="1"/>
      </xdr:nvSpPr>
      <xdr:spPr>
        <a:xfrm>
          <a:off x="20245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82088</xdr:rowOff>
    </xdr:from>
    <xdr:to>
      <xdr:col>28</xdr:col>
      <xdr:colOff>365125</xdr:colOff>
      <xdr:row>59</xdr:row>
      <xdr:rowOff>12238</xdr:rowOff>
    </xdr:to>
    <xdr:sp macro="" textlink="">
      <xdr:nvSpPr>
        <xdr:cNvPr id="798" name="円/楕円 797"/>
        <xdr:cNvSpPr/>
      </xdr:nvSpPr>
      <xdr:spPr>
        <a:xfrm>
          <a:off x="19494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3365</xdr:rowOff>
    </xdr:from>
    <xdr:ext cx="378565" cy="259045"/>
    <xdr:sp macro="" textlink="">
      <xdr:nvSpPr>
        <xdr:cNvPr id="799" name="テキスト ボックス 798"/>
        <xdr:cNvSpPr txBox="1"/>
      </xdr:nvSpPr>
      <xdr:spPr>
        <a:xfrm>
          <a:off x="19356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82134</xdr:rowOff>
    </xdr:from>
    <xdr:to>
      <xdr:col>27</xdr:col>
      <xdr:colOff>161925</xdr:colOff>
      <xdr:row>59</xdr:row>
      <xdr:rowOff>12284</xdr:rowOff>
    </xdr:to>
    <xdr:sp macro="" textlink="">
      <xdr:nvSpPr>
        <xdr:cNvPr id="800" name="円/楕円 799"/>
        <xdr:cNvSpPr/>
      </xdr:nvSpPr>
      <xdr:spPr>
        <a:xfrm>
          <a:off x="186055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3411</xdr:rowOff>
    </xdr:from>
    <xdr:ext cx="378565" cy="259045"/>
    <xdr:sp macro="" textlink="">
      <xdr:nvSpPr>
        <xdr:cNvPr id="801" name="テキスト ボックス 800"/>
        <xdr:cNvSpPr txBox="1"/>
      </xdr:nvSpPr>
      <xdr:spPr>
        <a:xfrm>
          <a:off x="18467017" y="1011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69474</xdr:rowOff>
    </xdr:from>
    <xdr:to>
      <xdr:col>32</xdr:col>
      <xdr:colOff>187325</xdr:colOff>
      <xdr:row>74</xdr:row>
      <xdr:rowOff>105113</xdr:rowOff>
    </xdr:to>
    <xdr:cxnSp macro="">
      <xdr:nvCxnSpPr>
        <xdr:cNvPr id="829" name="直線コネクタ 828"/>
        <xdr:cNvCxnSpPr/>
      </xdr:nvCxnSpPr>
      <xdr:spPr>
        <a:xfrm flipV="1">
          <a:off x="21323300" y="12756774"/>
          <a:ext cx="8382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105113</xdr:rowOff>
    </xdr:from>
    <xdr:to>
      <xdr:col>31</xdr:col>
      <xdr:colOff>34925</xdr:colOff>
      <xdr:row>74</xdr:row>
      <xdr:rowOff>132431</xdr:rowOff>
    </xdr:to>
    <xdr:cxnSp macro="">
      <xdr:nvCxnSpPr>
        <xdr:cNvPr id="832" name="直線コネクタ 831"/>
        <xdr:cNvCxnSpPr/>
      </xdr:nvCxnSpPr>
      <xdr:spPr>
        <a:xfrm flipV="1">
          <a:off x="20434300" y="12792413"/>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132431</xdr:rowOff>
    </xdr:from>
    <xdr:to>
      <xdr:col>29</xdr:col>
      <xdr:colOff>517525</xdr:colOff>
      <xdr:row>74</xdr:row>
      <xdr:rowOff>167978</xdr:rowOff>
    </xdr:to>
    <xdr:cxnSp macro="">
      <xdr:nvCxnSpPr>
        <xdr:cNvPr id="835" name="直線コネクタ 834"/>
        <xdr:cNvCxnSpPr/>
      </xdr:nvCxnSpPr>
      <xdr:spPr>
        <a:xfrm flipV="1">
          <a:off x="19545300" y="12819731"/>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167978</xdr:rowOff>
    </xdr:from>
    <xdr:to>
      <xdr:col>28</xdr:col>
      <xdr:colOff>314325</xdr:colOff>
      <xdr:row>75</xdr:row>
      <xdr:rowOff>42134</xdr:rowOff>
    </xdr:to>
    <xdr:cxnSp macro="">
      <xdr:nvCxnSpPr>
        <xdr:cNvPr id="838" name="直線コネクタ 837"/>
        <xdr:cNvCxnSpPr/>
      </xdr:nvCxnSpPr>
      <xdr:spPr>
        <a:xfrm flipV="1">
          <a:off x="18656300" y="12855278"/>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18674</xdr:rowOff>
    </xdr:from>
    <xdr:to>
      <xdr:col>32</xdr:col>
      <xdr:colOff>238125</xdr:colOff>
      <xdr:row>74</xdr:row>
      <xdr:rowOff>120274</xdr:rowOff>
    </xdr:to>
    <xdr:sp macro="" textlink="">
      <xdr:nvSpPr>
        <xdr:cNvPr id="848" name="円/楕円 847"/>
        <xdr:cNvSpPr/>
      </xdr:nvSpPr>
      <xdr:spPr>
        <a:xfrm>
          <a:off x="22110700" y="12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41551</xdr:rowOff>
    </xdr:from>
    <xdr:ext cx="534377" cy="259045"/>
    <xdr:sp macro="" textlink="">
      <xdr:nvSpPr>
        <xdr:cNvPr id="849" name="繰出金該当値テキスト"/>
        <xdr:cNvSpPr txBox="1"/>
      </xdr:nvSpPr>
      <xdr:spPr>
        <a:xfrm>
          <a:off x="22212300" y="125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54313</xdr:rowOff>
    </xdr:from>
    <xdr:to>
      <xdr:col>31</xdr:col>
      <xdr:colOff>85725</xdr:colOff>
      <xdr:row>74</xdr:row>
      <xdr:rowOff>155913</xdr:rowOff>
    </xdr:to>
    <xdr:sp macro="" textlink="">
      <xdr:nvSpPr>
        <xdr:cNvPr id="850" name="円/楕円 849"/>
        <xdr:cNvSpPr/>
      </xdr:nvSpPr>
      <xdr:spPr>
        <a:xfrm>
          <a:off x="21272500" y="127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990</xdr:rowOff>
    </xdr:from>
    <xdr:ext cx="534377" cy="259045"/>
    <xdr:sp macro="" textlink="">
      <xdr:nvSpPr>
        <xdr:cNvPr id="851" name="テキスト ボックス 850"/>
        <xdr:cNvSpPr txBox="1"/>
      </xdr:nvSpPr>
      <xdr:spPr>
        <a:xfrm>
          <a:off x="21056111" y="125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81631</xdr:rowOff>
    </xdr:from>
    <xdr:to>
      <xdr:col>29</xdr:col>
      <xdr:colOff>568325</xdr:colOff>
      <xdr:row>75</xdr:row>
      <xdr:rowOff>11781</xdr:rowOff>
    </xdr:to>
    <xdr:sp macro="" textlink="">
      <xdr:nvSpPr>
        <xdr:cNvPr id="852" name="円/楕円 851"/>
        <xdr:cNvSpPr/>
      </xdr:nvSpPr>
      <xdr:spPr>
        <a:xfrm>
          <a:off x="20383500" y="127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28308</xdr:rowOff>
    </xdr:from>
    <xdr:ext cx="534377" cy="259045"/>
    <xdr:sp macro="" textlink="">
      <xdr:nvSpPr>
        <xdr:cNvPr id="853" name="テキスト ボックス 852"/>
        <xdr:cNvSpPr txBox="1"/>
      </xdr:nvSpPr>
      <xdr:spPr>
        <a:xfrm>
          <a:off x="20167111" y="125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117178</xdr:rowOff>
    </xdr:from>
    <xdr:to>
      <xdr:col>28</xdr:col>
      <xdr:colOff>365125</xdr:colOff>
      <xdr:row>75</xdr:row>
      <xdr:rowOff>47328</xdr:rowOff>
    </xdr:to>
    <xdr:sp macro="" textlink="">
      <xdr:nvSpPr>
        <xdr:cNvPr id="854" name="円/楕円 853"/>
        <xdr:cNvSpPr/>
      </xdr:nvSpPr>
      <xdr:spPr>
        <a:xfrm>
          <a:off x="19494500" y="128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63855</xdr:rowOff>
    </xdr:from>
    <xdr:ext cx="534377" cy="259045"/>
    <xdr:sp macro="" textlink="">
      <xdr:nvSpPr>
        <xdr:cNvPr id="855" name="テキスト ボックス 854"/>
        <xdr:cNvSpPr txBox="1"/>
      </xdr:nvSpPr>
      <xdr:spPr>
        <a:xfrm>
          <a:off x="19278111" y="125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162784</xdr:rowOff>
    </xdr:from>
    <xdr:to>
      <xdr:col>27</xdr:col>
      <xdr:colOff>161925</xdr:colOff>
      <xdr:row>75</xdr:row>
      <xdr:rowOff>92934</xdr:rowOff>
    </xdr:to>
    <xdr:sp macro="" textlink="">
      <xdr:nvSpPr>
        <xdr:cNvPr id="856" name="円/楕円 855"/>
        <xdr:cNvSpPr/>
      </xdr:nvSpPr>
      <xdr:spPr>
        <a:xfrm>
          <a:off x="18605500" y="128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109461</xdr:rowOff>
    </xdr:from>
    <xdr:ext cx="534377" cy="259045"/>
    <xdr:sp macro="" textlink="">
      <xdr:nvSpPr>
        <xdr:cNvPr id="857" name="テキスト ボックス 856"/>
        <xdr:cNvSpPr txBox="1"/>
      </xdr:nvSpPr>
      <xdr:spPr>
        <a:xfrm>
          <a:off x="18389111" y="1262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28</a:t>
          </a:r>
          <a:r>
            <a:rPr kumimoji="1" lang="ja-JP" altLang="en-US" sz="1300">
              <a:latin typeface="ＭＳ Ｐゴシック"/>
            </a:rPr>
            <a:t>年度は類似団体平均</a:t>
          </a:r>
          <a:r>
            <a:rPr kumimoji="1" lang="en-US" altLang="ja-JP" sz="1300">
              <a:latin typeface="ＭＳ Ｐゴシック"/>
            </a:rPr>
            <a:t>55,845</a:t>
          </a:r>
          <a:r>
            <a:rPr kumimoji="1" lang="ja-JP" altLang="en-US" sz="1300">
              <a:latin typeface="ＭＳ Ｐゴシック"/>
            </a:rPr>
            <a:t>円に比べ</a:t>
          </a:r>
          <a:r>
            <a:rPr kumimoji="1" lang="en-US" altLang="ja-JP" sz="1300">
              <a:latin typeface="ＭＳ Ｐゴシック"/>
            </a:rPr>
            <a:t>80,485</a:t>
          </a:r>
          <a:r>
            <a:rPr kumimoji="1" lang="ja-JP" altLang="en-US" sz="1300">
              <a:latin typeface="ＭＳ Ｐゴシック"/>
            </a:rPr>
            <a:t>円と住民一人当たりコストは平均より高い状況である。</a:t>
          </a:r>
        </a:p>
        <a:p>
          <a:r>
            <a:rPr kumimoji="1" lang="ja-JP" altLang="en-US" sz="1300">
              <a:latin typeface="ＭＳ Ｐゴシック"/>
            </a:rPr>
            <a:t>　職員給与の水準が類似団体と比較して高いこと、ごみ収集業務や学校給食業務を直営で実施していることや消防業務を単独で行っていることから職員数が類似団体より多いためである。</a:t>
          </a:r>
        </a:p>
        <a:p>
          <a:r>
            <a:rPr kumimoji="1" lang="ja-JP" altLang="en-US" sz="1300">
              <a:latin typeface="ＭＳ Ｐゴシック"/>
            </a:rPr>
            <a:t>　繰出金は、平成</a:t>
          </a:r>
          <a:r>
            <a:rPr kumimoji="1" lang="en-US" altLang="ja-JP" sz="1300">
              <a:latin typeface="ＭＳ Ｐゴシック"/>
            </a:rPr>
            <a:t>28</a:t>
          </a:r>
          <a:r>
            <a:rPr kumimoji="1" lang="ja-JP" altLang="en-US" sz="1300">
              <a:latin typeface="ＭＳ Ｐゴシック"/>
            </a:rPr>
            <a:t>年度は類似団体平均</a:t>
          </a:r>
          <a:r>
            <a:rPr kumimoji="1" lang="en-US" altLang="ja-JP" sz="1300">
              <a:latin typeface="ＭＳ Ｐゴシック"/>
            </a:rPr>
            <a:t>42,051</a:t>
          </a:r>
          <a:r>
            <a:rPr kumimoji="1" lang="ja-JP" altLang="en-US" sz="1300">
              <a:latin typeface="ＭＳ Ｐゴシック"/>
            </a:rPr>
            <a:t>円に比べ</a:t>
          </a:r>
          <a:r>
            <a:rPr kumimoji="1" lang="en-US" altLang="ja-JP" sz="1300">
              <a:latin typeface="ＭＳ Ｐゴシック"/>
            </a:rPr>
            <a:t>53,072</a:t>
          </a:r>
          <a:r>
            <a:rPr kumimoji="1" lang="ja-JP" altLang="en-US" sz="1300">
              <a:latin typeface="ＭＳ Ｐゴシック"/>
            </a:rPr>
            <a:t>円と住民一人当たりコストは平均より高い状況である。</a:t>
          </a:r>
        </a:p>
        <a:p>
          <a:r>
            <a:rPr kumimoji="1" lang="ja-JP" altLang="en-US" sz="1300">
              <a:latin typeface="ＭＳ Ｐゴシック"/>
            </a:rPr>
            <a:t>　公共下水道事業を単独で運営していることから、下水道事業特別会計に対する繰出金を繰出金全体の約</a:t>
          </a:r>
          <a:r>
            <a:rPr kumimoji="1" lang="en-US" altLang="ja-JP" sz="1300">
              <a:latin typeface="ＭＳ Ｐゴシック"/>
            </a:rPr>
            <a:t>4</a:t>
          </a:r>
          <a:r>
            <a:rPr kumimoji="1" lang="ja-JP" altLang="en-US" sz="1300">
              <a:latin typeface="ＭＳ Ｐゴシック"/>
            </a:rPr>
            <a:t>割相当計上していることが、類似団体を上回る主な原因である。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33,431
33,213
17.04
10,259,265
9,611,994
609,328
6,748,532
5,726,213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124460</xdr:rowOff>
    </xdr:from>
    <xdr:to>
      <xdr:col>6</xdr:col>
      <xdr:colOff>511175</xdr:colOff>
      <xdr:row>32</xdr:row>
      <xdr:rowOff>92456</xdr:rowOff>
    </xdr:to>
    <xdr:cxnSp macro="">
      <xdr:nvCxnSpPr>
        <xdr:cNvPr id="61" name="直線コネクタ 60"/>
        <xdr:cNvCxnSpPr/>
      </xdr:nvCxnSpPr>
      <xdr:spPr>
        <a:xfrm>
          <a:off x="3797300" y="5439410"/>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124460</xdr:rowOff>
    </xdr:from>
    <xdr:to>
      <xdr:col>5</xdr:col>
      <xdr:colOff>358775</xdr:colOff>
      <xdr:row>32</xdr:row>
      <xdr:rowOff>16637</xdr:rowOff>
    </xdr:to>
    <xdr:cxnSp macro="">
      <xdr:nvCxnSpPr>
        <xdr:cNvPr id="64" name="直線コネクタ 63"/>
        <xdr:cNvCxnSpPr/>
      </xdr:nvCxnSpPr>
      <xdr:spPr>
        <a:xfrm flipV="1">
          <a:off x="2908300" y="5439410"/>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16637</xdr:rowOff>
    </xdr:from>
    <xdr:to>
      <xdr:col>4</xdr:col>
      <xdr:colOff>155575</xdr:colOff>
      <xdr:row>32</xdr:row>
      <xdr:rowOff>138176</xdr:rowOff>
    </xdr:to>
    <xdr:cxnSp macro="">
      <xdr:nvCxnSpPr>
        <xdr:cNvPr id="67" name="直線コネクタ 66"/>
        <xdr:cNvCxnSpPr/>
      </xdr:nvCxnSpPr>
      <xdr:spPr>
        <a:xfrm flipV="1">
          <a:off x="2019300" y="5503037"/>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104648</xdr:rowOff>
    </xdr:from>
    <xdr:to>
      <xdr:col>2</xdr:col>
      <xdr:colOff>638175</xdr:colOff>
      <xdr:row>32</xdr:row>
      <xdr:rowOff>138176</xdr:rowOff>
    </xdr:to>
    <xdr:cxnSp macro="">
      <xdr:nvCxnSpPr>
        <xdr:cNvPr id="70" name="直線コネクタ 69"/>
        <xdr:cNvCxnSpPr/>
      </xdr:nvCxnSpPr>
      <xdr:spPr>
        <a:xfrm>
          <a:off x="1130300" y="559104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41656</xdr:rowOff>
    </xdr:from>
    <xdr:to>
      <xdr:col>6</xdr:col>
      <xdr:colOff>561975</xdr:colOff>
      <xdr:row>32</xdr:row>
      <xdr:rowOff>143256</xdr:rowOff>
    </xdr:to>
    <xdr:sp macro="" textlink="">
      <xdr:nvSpPr>
        <xdr:cNvPr id="80" name="円/楕円 79"/>
        <xdr:cNvSpPr/>
      </xdr:nvSpPr>
      <xdr:spPr>
        <a:xfrm>
          <a:off x="4584700" y="55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64533</xdr:rowOff>
    </xdr:from>
    <xdr:ext cx="469744" cy="259045"/>
    <xdr:sp macro="" textlink="">
      <xdr:nvSpPr>
        <xdr:cNvPr id="81" name="議会費該当値テキスト"/>
        <xdr:cNvSpPr txBox="1"/>
      </xdr:nvSpPr>
      <xdr:spPr>
        <a:xfrm>
          <a:off x="4686300" y="53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73660</xdr:rowOff>
    </xdr:from>
    <xdr:to>
      <xdr:col>5</xdr:col>
      <xdr:colOff>409575</xdr:colOff>
      <xdr:row>32</xdr:row>
      <xdr:rowOff>3810</xdr:rowOff>
    </xdr:to>
    <xdr:sp macro="" textlink="">
      <xdr:nvSpPr>
        <xdr:cNvPr id="82" name="円/楕円 81"/>
        <xdr:cNvSpPr/>
      </xdr:nvSpPr>
      <xdr:spPr>
        <a:xfrm>
          <a:off x="3746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20337</xdr:rowOff>
    </xdr:from>
    <xdr:ext cx="469744" cy="259045"/>
    <xdr:sp macro="" textlink="">
      <xdr:nvSpPr>
        <xdr:cNvPr id="83" name="テキスト ボックス 82"/>
        <xdr:cNvSpPr txBox="1"/>
      </xdr:nvSpPr>
      <xdr:spPr>
        <a:xfrm>
          <a:off x="3562427" y="51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137287</xdr:rowOff>
    </xdr:from>
    <xdr:to>
      <xdr:col>4</xdr:col>
      <xdr:colOff>206375</xdr:colOff>
      <xdr:row>32</xdr:row>
      <xdr:rowOff>67437</xdr:rowOff>
    </xdr:to>
    <xdr:sp macro="" textlink="">
      <xdr:nvSpPr>
        <xdr:cNvPr id="84" name="円/楕円 83"/>
        <xdr:cNvSpPr/>
      </xdr:nvSpPr>
      <xdr:spPr>
        <a:xfrm>
          <a:off x="2857500" y="54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83964</xdr:rowOff>
    </xdr:from>
    <xdr:ext cx="469744" cy="259045"/>
    <xdr:sp macro="" textlink="">
      <xdr:nvSpPr>
        <xdr:cNvPr id="85" name="テキスト ボックス 84"/>
        <xdr:cNvSpPr txBox="1"/>
      </xdr:nvSpPr>
      <xdr:spPr>
        <a:xfrm>
          <a:off x="2673427" y="5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87376</xdr:rowOff>
    </xdr:from>
    <xdr:to>
      <xdr:col>3</xdr:col>
      <xdr:colOff>3175</xdr:colOff>
      <xdr:row>33</xdr:row>
      <xdr:rowOff>17526</xdr:rowOff>
    </xdr:to>
    <xdr:sp macro="" textlink="">
      <xdr:nvSpPr>
        <xdr:cNvPr id="86" name="円/楕円 85"/>
        <xdr:cNvSpPr/>
      </xdr:nvSpPr>
      <xdr:spPr>
        <a:xfrm>
          <a:off x="1968500" y="55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34053</xdr:rowOff>
    </xdr:from>
    <xdr:ext cx="469744" cy="259045"/>
    <xdr:sp macro="" textlink="">
      <xdr:nvSpPr>
        <xdr:cNvPr id="87" name="テキスト ボックス 86"/>
        <xdr:cNvSpPr txBox="1"/>
      </xdr:nvSpPr>
      <xdr:spPr>
        <a:xfrm>
          <a:off x="1784427" y="53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53848</xdr:rowOff>
    </xdr:from>
    <xdr:to>
      <xdr:col>1</xdr:col>
      <xdr:colOff>485775</xdr:colOff>
      <xdr:row>32</xdr:row>
      <xdr:rowOff>155448</xdr:rowOff>
    </xdr:to>
    <xdr:sp macro="" textlink="">
      <xdr:nvSpPr>
        <xdr:cNvPr id="88" name="円/楕円 87"/>
        <xdr:cNvSpPr/>
      </xdr:nvSpPr>
      <xdr:spPr>
        <a:xfrm>
          <a:off x="1079500" y="55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525</xdr:rowOff>
    </xdr:from>
    <xdr:ext cx="469744" cy="259045"/>
    <xdr:sp macro="" textlink="">
      <xdr:nvSpPr>
        <xdr:cNvPr id="89" name="テキスト ボックス 88"/>
        <xdr:cNvSpPr txBox="1"/>
      </xdr:nvSpPr>
      <xdr:spPr>
        <a:xfrm>
          <a:off x="895427"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46424</xdr:rowOff>
    </xdr:from>
    <xdr:to>
      <xdr:col>6</xdr:col>
      <xdr:colOff>511175</xdr:colOff>
      <xdr:row>57</xdr:row>
      <xdr:rowOff>73764</xdr:rowOff>
    </xdr:to>
    <xdr:cxnSp macro="">
      <xdr:nvCxnSpPr>
        <xdr:cNvPr id="118" name="直線コネクタ 117"/>
        <xdr:cNvCxnSpPr/>
      </xdr:nvCxnSpPr>
      <xdr:spPr>
        <a:xfrm>
          <a:off x="3797300" y="9819074"/>
          <a:ext cx="8382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46424</xdr:rowOff>
    </xdr:from>
    <xdr:to>
      <xdr:col>5</xdr:col>
      <xdr:colOff>358775</xdr:colOff>
      <xdr:row>57</xdr:row>
      <xdr:rowOff>72499</xdr:rowOff>
    </xdr:to>
    <xdr:cxnSp macro="">
      <xdr:nvCxnSpPr>
        <xdr:cNvPr id="121" name="直線コネクタ 120"/>
        <xdr:cNvCxnSpPr/>
      </xdr:nvCxnSpPr>
      <xdr:spPr>
        <a:xfrm flipV="1">
          <a:off x="2908300" y="9819074"/>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72499</xdr:rowOff>
    </xdr:from>
    <xdr:to>
      <xdr:col>4</xdr:col>
      <xdr:colOff>155575</xdr:colOff>
      <xdr:row>57</xdr:row>
      <xdr:rowOff>88814</xdr:rowOff>
    </xdr:to>
    <xdr:cxnSp macro="">
      <xdr:nvCxnSpPr>
        <xdr:cNvPr id="124" name="直線コネクタ 123"/>
        <xdr:cNvCxnSpPr/>
      </xdr:nvCxnSpPr>
      <xdr:spPr>
        <a:xfrm flipV="1">
          <a:off x="2019300" y="9845149"/>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155199</xdr:rowOff>
    </xdr:from>
    <xdr:to>
      <xdr:col>2</xdr:col>
      <xdr:colOff>638175</xdr:colOff>
      <xdr:row>57</xdr:row>
      <xdr:rowOff>88814</xdr:rowOff>
    </xdr:to>
    <xdr:cxnSp macro="">
      <xdr:nvCxnSpPr>
        <xdr:cNvPr id="127" name="直線コネクタ 126"/>
        <xdr:cNvCxnSpPr/>
      </xdr:nvCxnSpPr>
      <xdr:spPr>
        <a:xfrm>
          <a:off x="1130300" y="9756399"/>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22964</xdr:rowOff>
    </xdr:from>
    <xdr:to>
      <xdr:col>6</xdr:col>
      <xdr:colOff>561975</xdr:colOff>
      <xdr:row>57</xdr:row>
      <xdr:rowOff>124564</xdr:rowOff>
    </xdr:to>
    <xdr:sp macro="" textlink="">
      <xdr:nvSpPr>
        <xdr:cNvPr id="137" name="円/楕円 136"/>
        <xdr:cNvSpPr/>
      </xdr:nvSpPr>
      <xdr:spPr>
        <a:xfrm>
          <a:off x="4584700" y="97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109341</xdr:rowOff>
    </xdr:from>
    <xdr:ext cx="534377" cy="259045"/>
    <xdr:sp macro="" textlink="">
      <xdr:nvSpPr>
        <xdr:cNvPr id="138" name="総務費該当値テキスト"/>
        <xdr:cNvSpPr txBox="1"/>
      </xdr:nvSpPr>
      <xdr:spPr>
        <a:xfrm>
          <a:off x="4686300" y="97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167074</xdr:rowOff>
    </xdr:from>
    <xdr:to>
      <xdr:col>5</xdr:col>
      <xdr:colOff>409575</xdr:colOff>
      <xdr:row>57</xdr:row>
      <xdr:rowOff>97224</xdr:rowOff>
    </xdr:to>
    <xdr:sp macro="" textlink="">
      <xdr:nvSpPr>
        <xdr:cNvPr id="139" name="円/楕円 138"/>
        <xdr:cNvSpPr/>
      </xdr:nvSpPr>
      <xdr:spPr>
        <a:xfrm>
          <a:off x="3746500" y="97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88351</xdr:rowOff>
    </xdr:from>
    <xdr:ext cx="534377" cy="259045"/>
    <xdr:sp macro="" textlink="">
      <xdr:nvSpPr>
        <xdr:cNvPr id="140" name="テキスト ボックス 139"/>
        <xdr:cNvSpPr txBox="1"/>
      </xdr:nvSpPr>
      <xdr:spPr>
        <a:xfrm>
          <a:off x="3530111" y="986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21699</xdr:rowOff>
    </xdr:from>
    <xdr:to>
      <xdr:col>4</xdr:col>
      <xdr:colOff>206375</xdr:colOff>
      <xdr:row>57</xdr:row>
      <xdr:rowOff>123299</xdr:rowOff>
    </xdr:to>
    <xdr:sp macro="" textlink="">
      <xdr:nvSpPr>
        <xdr:cNvPr id="141" name="円/楕円 140"/>
        <xdr:cNvSpPr/>
      </xdr:nvSpPr>
      <xdr:spPr>
        <a:xfrm>
          <a:off x="2857500" y="97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114426</xdr:rowOff>
    </xdr:from>
    <xdr:ext cx="534377" cy="259045"/>
    <xdr:sp macro="" textlink="">
      <xdr:nvSpPr>
        <xdr:cNvPr id="142" name="テキスト ボックス 141"/>
        <xdr:cNvSpPr txBox="1"/>
      </xdr:nvSpPr>
      <xdr:spPr>
        <a:xfrm>
          <a:off x="2641111" y="98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38014</xdr:rowOff>
    </xdr:from>
    <xdr:to>
      <xdr:col>3</xdr:col>
      <xdr:colOff>3175</xdr:colOff>
      <xdr:row>57</xdr:row>
      <xdr:rowOff>139614</xdr:rowOff>
    </xdr:to>
    <xdr:sp macro="" textlink="">
      <xdr:nvSpPr>
        <xdr:cNvPr id="143" name="円/楕円 142"/>
        <xdr:cNvSpPr/>
      </xdr:nvSpPr>
      <xdr:spPr>
        <a:xfrm>
          <a:off x="1968500" y="98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130741</xdr:rowOff>
    </xdr:from>
    <xdr:ext cx="534377" cy="259045"/>
    <xdr:sp macro="" textlink="">
      <xdr:nvSpPr>
        <xdr:cNvPr id="144" name="テキスト ボックス 143"/>
        <xdr:cNvSpPr txBox="1"/>
      </xdr:nvSpPr>
      <xdr:spPr>
        <a:xfrm>
          <a:off x="1752111" y="99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104399</xdr:rowOff>
    </xdr:from>
    <xdr:to>
      <xdr:col>1</xdr:col>
      <xdr:colOff>485775</xdr:colOff>
      <xdr:row>57</xdr:row>
      <xdr:rowOff>34549</xdr:rowOff>
    </xdr:to>
    <xdr:sp macro="" textlink="">
      <xdr:nvSpPr>
        <xdr:cNvPr id="145" name="円/楕円 144"/>
        <xdr:cNvSpPr/>
      </xdr:nvSpPr>
      <xdr:spPr>
        <a:xfrm>
          <a:off x="1079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25676</xdr:rowOff>
    </xdr:from>
    <xdr:ext cx="534377" cy="259045"/>
    <xdr:sp macro="" textlink="">
      <xdr:nvSpPr>
        <xdr:cNvPr id="146" name="テキスト ボックス 145"/>
        <xdr:cNvSpPr txBox="1"/>
      </xdr:nvSpPr>
      <xdr:spPr>
        <a:xfrm>
          <a:off x="863111" y="97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83788</xdr:rowOff>
    </xdr:from>
    <xdr:to>
      <xdr:col>6</xdr:col>
      <xdr:colOff>510540</xdr:colOff>
      <xdr:row>78</xdr:row>
      <xdr:rowOff>34697</xdr:rowOff>
    </xdr:to>
    <xdr:cxnSp macro="">
      <xdr:nvCxnSpPr>
        <xdr:cNvPr id="175" name="直線コネクタ 174"/>
        <xdr:cNvCxnSpPr/>
      </xdr:nvCxnSpPr>
      <xdr:spPr>
        <a:xfrm flipV="1">
          <a:off x="4633595" y="12085288"/>
          <a:ext cx="1270" cy="1322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38524</xdr:rowOff>
    </xdr:from>
    <xdr:ext cx="534377" cy="259045"/>
    <xdr:sp macro="" textlink="">
      <xdr:nvSpPr>
        <xdr:cNvPr id="176" name="民生費最小値テキスト"/>
        <xdr:cNvSpPr txBox="1"/>
      </xdr:nvSpPr>
      <xdr:spPr>
        <a:xfrm>
          <a:off x="4686300" y="134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78</xdr:row>
      <xdr:rowOff>34697</xdr:rowOff>
    </xdr:from>
    <xdr:to>
      <xdr:col>6</xdr:col>
      <xdr:colOff>600075</xdr:colOff>
      <xdr:row>78</xdr:row>
      <xdr:rowOff>34697</xdr:rowOff>
    </xdr:to>
    <xdr:cxnSp macro="">
      <xdr:nvCxnSpPr>
        <xdr:cNvPr id="177" name="直線コネクタ 176"/>
        <xdr:cNvCxnSpPr/>
      </xdr:nvCxnSpPr>
      <xdr:spPr>
        <a:xfrm>
          <a:off x="4546600" y="1340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30465</xdr:rowOff>
    </xdr:from>
    <xdr:ext cx="599010" cy="259045"/>
    <xdr:sp macro="" textlink="">
      <xdr:nvSpPr>
        <xdr:cNvPr id="178" name="民生費最大値テキスト"/>
        <xdr:cNvSpPr txBox="1"/>
      </xdr:nvSpPr>
      <xdr:spPr>
        <a:xfrm>
          <a:off x="4686300" y="118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83788</xdr:rowOff>
    </xdr:from>
    <xdr:to>
      <xdr:col>6</xdr:col>
      <xdr:colOff>600075</xdr:colOff>
      <xdr:row>70</xdr:row>
      <xdr:rowOff>83788</xdr:rowOff>
    </xdr:to>
    <xdr:cxnSp macro="">
      <xdr:nvCxnSpPr>
        <xdr:cNvPr id="179" name="直線コネクタ 178"/>
        <xdr:cNvCxnSpPr/>
      </xdr:nvCxnSpPr>
      <xdr:spPr>
        <a:xfrm>
          <a:off x="4546600" y="1208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119154</xdr:rowOff>
    </xdr:from>
    <xdr:to>
      <xdr:col>6</xdr:col>
      <xdr:colOff>511175</xdr:colOff>
      <xdr:row>77</xdr:row>
      <xdr:rowOff>160646</xdr:rowOff>
    </xdr:to>
    <xdr:cxnSp macro="">
      <xdr:nvCxnSpPr>
        <xdr:cNvPr id="180" name="直線コネクタ 179"/>
        <xdr:cNvCxnSpPr/>
      </xdr:nvCxnSpPr>
      <xdr:spPr>
        <a:xfrm flipV="1">
          <a:off x="3797300" y="13320804"/>
          <a:ext cx="8382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36025</xdr:rowOff>
    </xdr:from>
    <xdr:ext cx="599010" cy="259045"/>
    <xdr:sp macro="" textlink="">
      <xdr:nvSpPr>
        <xdr:cNvPr id="181" name="民生費平均値テキスト"/>
        <xdr:cNvSpPr txBox="1"/>
      </xdr:nvSpPr>
      <xdr:spPr>
        <a:xfrm>
          <a:off x="4686300" y="12894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13148</xdr:rowOff>
    </xdr:from>
    <xdr:to>
      <xdr:col>6</xdr:col>
      <xdr:colOff>561975</xdr:colOff>
      <xdr:row>76</xdr:row>
      <xdr:rowOff>114748</xdr:rowOff>
    </xdr:to>
    <xdr:sp macro="" textlink="">
      <xdr:nvSpPr>
        <xdr:cNvPr id="182" name="フローチャート : 判断 181"/>
        <xdr:cNvSpPr/>
      </xdr:nvSpPr>
      <xdr:spPr>
        <a:xfrm>
          <a:off x="45847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160646</xdr:rowOff>
    </xdr:from>
    <xdr:to>
      <xdr:col>5</xdr:col>
      <xdr:colOff>358775</xdr:colOff>
      <xdr:row>78</xdr:row>
      <xdr:rowOff>65672</xdr:rowOff>
    </xdr:to>
    <xdr:cxnSp macro="">
      <xdr:nvCxnSpPr>
        <xdr:cNvPr id="183" name="直線コネクタ 182"/>
        <xdr:cNvCxnSpPr/>
      </xdr:nvCxnSpPr>
      <xdr:spPr>
        <a:xfrm flipV="1">
          <a:off x="2908300" y="13362296"/>
          <a:ext cx="889000" cy="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83813</xdr:rowOff>
    </xdr:from>
    <xdr:to>
      <xdr:col>5</xdr:col>
      <xdr:colOff>409575</xdr:colOff>
      <xdr:row>77</xdr:row>
      <xdr:rowOff>13963</xdr:rowOff>
    </xdr:to>
    <xdr:sp macro="" textlink="">
      <xdr:nvSpPr>
        <xdr:cNvPr id="184" name="フローチャート : 判断 183"/>
        <xdr:cNvSpPr/>
      </xdr:nvSpPr>
      <xdr:spPr>
        <a:xfrm>
          <a:off x="3746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30490</xdr:rowOff>
    </xdr:from>
    <xdr:ext cx="599010" cy="259045"/>
    <xdr:sp macro="" textlink="">
      <xdr:nvSpPr>
        <xdr:cNvPr id="185" name="テキスト ボックス 184"/>
        <xdr:cNvSpPr txBox="1"/>
      </xdr:nvSpPr>
      <xdr:spPr>
        <a:xfrm>
          <a:off x="3497794"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65672</xdr:rowOff>
    </xdr:from>
    <xdr:to>
      <xdr:col>4</xdr:col>
      <xdr:colOff>155575</xdr:colOff>
      <xdr:row>78</xdr:row>
      <xdr:rowOff>122259</xdr:rowOff>
    </xdr:to>
    <xdr:cxnSp macro="">
      <xdr:nvCxnSpPr>
        <xdr:cNvPr id="186" name="直線コネクタ 185"/>
        <xdr:cNvCxnSpPr/>
      </xdr:nvCxnSpPr>
      <xdr:spPr>
        <a:xfrm flipV="1">
          <a:off x="2019300" y="13438772"/>
          <a:ext cx="889000" cy="5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110370</xdr:rowOff>
    </xdr:from>
    <xdr:to>
      <xdr:col>4</xdr:col>
      <xdr:colOff>206375</xdr:colOff>
      <xdr:row>77</xdr:row>
      <xdr:rowOff>40520</xdr:rowOff>
    </xdr:to>
    <xdr:sp macro="" textlink="">
      <xdr:nvSpPr>
        <xdr:cNvPr id="187" name="フローチャート : 判断 186"/>
        <xdr:cNvSpPr/>
      </xdr:nvSpPr>
      <xdr:spPr>
        <a:xfrm>
          <a:off x="2857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57046</xdr:rowOff>
    </xdr:from>
    <xdr:ext cx="599010" cy="259045"/>
    <xdr:sp macro="" textlink="">
      <xdr:nvSpPr>
        <xdr:cNvPr id="188" name="テキスト ボックス 187"/>
        <xdr:cNvSpPr txBox="1"/>
      </xdr:nvSpPr>
      <xdr:spPr>
        <a:xfrm>
          <a:off x="2608794"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107544</xdr:rowOff>
    </xdr:from>
    <xdr:to>
      <xdr:col>2</xdr:col>
      <xdr:colOff>638175</xdr:colOff>
      <xdr:row>78</xdr:row>
      <xdr:rowOff>122259</xdr:rowOff>
    </xdr:to>
    <xdr:cxnSp macro="">
      <xdr:nvCxnSpPr>
        <xdr:cNvPr id="189" name="直線コネクタ 188"/>
        <xdr:cNvCxnSpPr/>
      </xdr:nvCxnSpPr>
      <xdr:spPr>
        <a:xfrm>
          <a:off x="1130300" y="13480644"/>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154212</xdr:rowOff>
    </xdr:from>
    <xdr:to>
      <xdr:col>3</xdr:col>
      <xdr:colOff>3175</xdr:colOff>
      <xdr:row>77</xdr:row>
      <xdr:rowOff>84362</xdr:rowOff>
    </xdr:to>
    <xdr:sp macro="" textlink="">
      <xdr:nvSpPr>
        <xdr:cNvPr id="190" name="フローチャート : 判断 189"/>
        <xdr:cNvSpPr/>
      </xdr:nvSpPr>
      <xdr:spPr>
        <a:xfrm>
          <a:off x="1968500" y="1318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100890</xdr:rowOff>
    </xdr:from>
    <xdr:ext cx="599010" cy="259045"/>
    <xdr:sp macro="" textlink="">
      <xdr:nvSpPr>
        <xdr:cNvPr id="191" name="テキスト ボックス 190"/>
        <xdr:cNvSpPr txBox="1"/>
      </xdr:nvSpPr>
      <xdr:spPr>
        <a:xfrm>
          <a:off x="1719794" y="1295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xdr:rowOff>
    </xdr:from>
    <xdr:to>
      <xdr:col>1</xdr:col>
      <xdr:colOff>485775</xdr:colOff>
      <xdr:row>77</xdr:row>
      <xdr:rowOff>103203</xdr:rowOff>
    </xdr:to>
    <xdr:sp macro="" textlink="">
      <xdr:nvSpPr>
        <xdr:cNvPr id="192" name="フローチャート : 判断 191"/>
        <xdr:cNvSpPr/>
      </xdr:nvSpPr>
      <xdr:spPr>
        <a:xfrm>
          <a:off x="1079500" y="1320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119730</xdr:rowOff>
    </xdr:from>
    <xdr:ext cx="599010" cy="259045"/>
    <xdr:sp macro="" textlink="">
      <xdr:nvSpPr>
        <xdr:cNvPr id="193" name="テキスト ボックス 192"/>
        <xdr:cNvSpPr txBox="1"/>
      </xdr:nvSpPr>
      <xdr:spPr>
        <a:xfrm>
          <a:off x="830794" y="1297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68354</xdr:rowOff>
    </xdr:from>
    <xdr:to>
      <xdr:col>6</xdr:col>
      <xdr:colOff>561975</xdr:colOff>
      <xdr:row>77</xdr:row>
      <xdr:rowOff>169954</xdr:rowOff>
    </xdr:to>
    <xdr:sp macro="" textlink="">
      <xdr:nvSpPr>
        <xdr:cNvPr id="199" name="円/楕円 198"/>
        <xdr:cNvSpPr/>
      </xdr:nvSpPr>
      <xdr:spPr>
        <a:xfrm>
          <a:off x="4584700" y="132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154731</xdr:rowOff>
    </xdr:from>
    <xdr:ext cx="534377" cy="259045"/>
    <xdr:sp macro="" textlink="">
      <xdr:nvSpPr>
        <xdr:cNvPr id="200" name="民生費該当値テキスト"/>
        <xdr:cNvSpPr txBox="1"/>
      </xdr:nvSpPr>
      <xdr:spPr>
        <a:xfrm>
          <a:off x="4686300" y="1318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109846</xdr:rowOff>
    </xdr:from>
    <xdr:to>
      <xdr:col>5</xdr:col>
      <xdr:colOff>409575</xdr:colOff>
      <xdr:row>78</xdr:row>
      <xdr:rowOff>39996</xdr:rowOff>
    </xdr:to>
    <xdr:sp macro="" textlink="">
      <xdr:nvSpPr>
        <xdr:cNvPr id="201" name="円/楕円 200"/>
        <xdr:cNvSpPr/>
      </xdr:nvSpPr>
      <xdr:spPr>
        <a:xfrm>
          <a:off x="3746500" y="133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31123</xdr:rowOff>
    </xdr:from>
    <xdr:ext cx="534377" cy="259045"/>
    <xdr:sp macro="" textlink="">
      <xdr:nvSpPr>
        <xdr:cNvPr id="202" name="テキスト ボックス 201"/>
        <xdr:cNvSpPr txBox="1"/>
      </xdr:nvSpPr>
      <xdr:spPr>
        <a:xfrm>
          <a:off x="3530111" y="134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14872</xdr:rowOff>
    </xdr:from>
    <xdr:to>
      <xdr:col>4</xdr:col>
      <xdr:colOff>206375</xdr:colOff>
      <xdr:row>78</xdr:row>
      <xdr:rowOff>116472</xdr:rowOff>
    </xdr:to>
    <xdr:sp macro="" textlink="">
      <xdr:nvSpPr>
        <xdr:cNvPr id="203" name="円/楕円 202"/>
        <xdr:cNvSpPr/>
      </xdr:nvSpPr>
      <xdr:spPr>
        <a:xfrm>
          <a:off x="2857500" y="133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107599</xdr:rowOff>
    </xdr:from>
    <xdr:ext cx="534377" cy="259045"/>
    <xdr:sp macro="" textlink="">
      <xdr:nvSpPr>
        <xdr:cNvPr id="204" name="テキスト ボックス 203"/>
        <xdr:cNvSpPr txBox="1"/>
      </xdr:nvSpPr>
      <xdr:spPr>
        <a:xfrm>
          <a:off x="2641111" y="134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71459</xdr:rowOff>
    </xdr:from>
    <xdr:to>
      <xdr:col>3</xdr:col>
      <xdr:colOff>3175</xdr:colOff>
      <xdr:row>79</xdr:row>
      <xdr:rowOff>1609</xdr:rowOff>
    </xdr:to>
    <xdr:sp macro="" textlink="">
      <xdr:nvSpPr>
        <xdr:cNvPr id="205" name="円/楕円 204"/>
        <xdr:cNvSpPr/>
      </xdr:nvSpPr>
      <xdr:spPr>
        <a:xfrm>
          <a:off x="1968500" y="134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164186</xdr:rowOff>
    </xdr:from>
    <xdr:ext cx="534377" cy="259045"/>
    <xdr:sp macro="" textlink="">
      <xdr:nvSpPr>
        <xdr:cNvPr id="206" name="テキスト ボックス 205"/>
        <xdr:cNvSpPr txBox="1"/>
      </xdr:nvSpPr>
      <xdr:spPr>
        <a:xfrm>
          <a:off x="1752111" y="135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56744</xdr:rowOff>
    </xdr:from>
    <xdr:to>
      <xdr:col>1</xdr:col>
      <xdr:colOff>485775</xdr:colOff>
      <xdr:row>78</xdr:row>
      <xdr:rowOff>158344</xdr:rowOff>
    </xdr:to>
    <xdr:sp macro="" textlink="">
      <xdr:nvSpPr>
        <xdr:cNvPr id="207" name="円/楕円 206"/>
        <xdr:cNvSpPr/>
      </xdr:nvSpPr>
      <xdr:spPr>
        <a:xfrm>
          <a:off x="1079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149471</xdr:rowOff>
    </xdr:from>
    <xdr:ext cx="534377" cy="259045"/>
    <xdr:sp macro="" textlink="">
      <xdr:nvSpPr>
        <xdr:cNvPr id="208" name="テキスト ボックス 207"/>
        <xdr:cNvSpPr txBox="1"/>
      </xdr:nvSpPr>
      <xdr:spPr>
        <a:xfrm>
          <a:off x="863111" y="135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89305</xdr:rowOff>
    </xdr:from>
    <xdr:to>
      <xdr:col>6</xdr:col>
      <xdr:colOff>511175</xdr:colOff>
      <xdr:row>98</xdr:row>
      <xdr:rowOff>94621</xdr:rowOff>
    </xdr:to>
    <xdr:cxnSp macro="">
      <xdr:nvCxnSpPr>
        <xdr:cNvPr id="237" name="直線コネクタ 236"/>
        <xdr:cNvCxnSpPr/>
      </xdr:nvCxnSpPr>
      <xdr:spPr>
        <a:xfrm flipV="1">
          <a:off x="3797300" y="16891405"/>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8"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91027</xdr:rowOff>
    </xdr:from>
    <xdr:to>
      <xdr:col>5</xdr:col>
      <xdr:colOff>358775</xdr:colOff>
      <xdr:row>98</xdr:row>
      <xdr:rowOff>94621</xdr:rowOff>
    </xdr:to>
    <xdr:cxnSp macro="">
      <xdr:nvCxnSpPr>
        <xdr:cNvPr id="240" name="直線コネクタ 239"/>
        <xdr:cNvCxnSpPr/>
      </xdr:nvCxnSpPr>
      <xdr:spPr>
        <a:xfrm>
          <a:off x="2908300" y="16893127"/>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2" name="テキスト ボックス 241"/>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69752</xdr:rowOff>
    </xdr:from>
    <xdr:to>
      <xdr:col>4</xdr:col>
      <xdr:colOff>155575</xdr:colOff>
      <xdr:row>98</xdr:row>
      <xdr:rowOff>91027</xdr:rowOff>
    </xdr:to>
    <xdr:cxnSp macro="">
      <xdr:nvCxnSpPr>
        <xdr:cNvPr id="243" name="直線コネクタ 242"/>
        <xdr:cNvCxnSpPr/>
      </xdr:nvCxnSpPr>
      <xdr:spPr>
        <a:xfrm>
          <a:off x="2019300" y="16871852"/>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5" name="テキスト ボックス 244"/>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69752</xdr:rowOff>
    </xdr:from>
    <xdr:to>
      <xdr:col>2</xdr:col>
      <xdr:colOff>638175</xdr:colOff>
      <xdr:row>98</xdr:row>
      <xdr:rowOff>72544</xdr:rowOff>
    </xdr:to>
    <xdr:cxnSp macro="">
      <xdr:nvCxnSpPr>
        <xdr:cNvPr id="246" name="直線コネクタ 245"/>
        <xdr:cNvCxnSpPr/>
      </xdr:nvCxnSpPr>
      <xdr:spPr>
        <a:xfrm flipV="1">
          <a:off x="1130300" y="16871852"/>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8" name="テキスト ボックス 247"/>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50" name="テキスト ボックス 249"/>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38505</xdr:rowOff>
    </xdr:from>
    <xdr:to>
      <xdr:col>6</xdr:col>
      <xdr:colOff>561975</xdr:colOff>
      <xdr:row>98</xdr:row>
      <xdr:rowOff>140105</xdr:rowOff>
    </xdr:to>
    <xdr:sp macro="" textlink="">
      <xdr:nvSpPr>
        <xdr:cNvPr id="256" name="円/楕円 255"/>
        <xdr:cNvSpPr/>
      </xdr:nvSpPr>
      <xdr:spPr>
        <a:xfrm>
          <a:off x="4584700" y="168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7"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43821</xdr:rowOff>
    </xdr:from>
    <xdr:to>
      <xdr:col>5</xdr:col>
      <xdr:colOff>409575</xdr:colOff>
      <xdr:row>98</xdr:row>
      <xdr:rowOff>145421</xdr:rowOff>
    </xdr:to>
    <xdr:sp macro="" textlink="">
      <xdr:nvSpPr>
        <xdr:cNvPr id="258" name="円/楕円 257"/>
        <xdr:cNvSpPr/>
      </xdr:nvSpPr>
      <xdr:spPr>
        <a:xfrm>
          <a:off x="3746500" y="168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136548</xdr:rowOff>
    </xdr:from>
    <xdr:ext cx="534377" cy="259045"/>
    <xdr:sp macro="" textlink="">
      <xdr:nvSpPr>
        <xdr:cNvPr id="259" name="テキスト ボックス 258"/>
        <xdr:cNvSpPr txBox="1"/>
      </xdr:nvSpPr>
      <xdr:spPr>
        <a:xfrm>
          <a:off x="3530111" y="169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40227</xdr:rowOff>
    </xdr:from>
    <xdr:to>
      <xdr:col>4</xdr:col>
      <xdr:colOff>206375</xdr:colOff>
      <xdr:row>98</xdr:row>
      <xdr:rowOff>141827</xdr:rowOff>
    </xdr:to>
    <xdr:sp macro="" textlink="">
      <xdr:nvSpPr>
        <xdr:cNvPr id="260" name="円/楕円 259"/>
        <xdr:cNvSpPr/>
      </xdr:nvSpPr>
      <xdr:spPr>
        <a:xfrm>
          <a:off x="2857500" y="168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132954</xdr:rowOff>
    </xdr:from>
    <xdr:ext cx="534377" cy="259045"/>
    <xdr:sp macro="" textlink="">
      <xdr:nvSpPr>
        <xdr:cNvPr id="261" name="テキスト ボックス 260"/>
        <xdr:cNvSpPr txBox="1"/>
      </xdr:nvSpPr>
      <xdr:spPr>
        <a:xfrm>
          <a:off x="2641111" y="169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18952</xdr:rowOff>
    </xdr:from>
    <xdr:to>
      <xdr:col>3</xdr:col>
      <xdr:colOff>3175</xdr:colOff>
      <xdr:row>98</xdr:row>
      <xdr:rowOff>120552</xdr:rowOff>
    </xdr:to>
    <xdr:sp macro="" textlink="">
      <xdr:nvSpPr>
        <xdr:cNvPr id="262" name="円/楕円 261"/>
        <xdr:cNvSpPr/>
      </xdr:nvSpPr>
      <xdr:spPr>
        <a:xfrm>
          <a:off x="1968500" y="168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137079</xdr:rowOff>
    </xdr:from>
    <xdr:ext cx="534377" cy="259045"/>
    <xdr:sp macro="" textlink="">
      <xdr:nvSpPr>
        <xdr:cNvPr id="263" name="テキスト ボックス 262"/>
        <xdr:cNvSpPr txBox="1"/>
      </xdr:nvSpPr>
      <xdr:spPr>
        <a:xfrm>
          <a:off x="1752111" y="165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21744</xdr:rowOff>
    </xdr:from>
    <xdr:to>
      <xdr:col>1</xdr:col>
      <xdr:colOff>485775</xdr:colOff>
      <xdr:row>98</xdr:row>
      <xdr:rowOff>123344</xdr:rowOff>
    </xdr:to>
    <xdr:sp macro="" textlink="">
      <xdr:nvSpPr>
        <xdr:cNvPr id="264" name="円/楕円 263"/>
        <xdr:cNvSpPr/>
      </xdr:nvSpPr>
      <xdr:spPr>
        <a:xfrm>
          <a:off x="1079500" y="168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139871</xdr:rowOff>
    </xdr:from>
    <xdr:ext cx="534377" cy="259045"/>
    <xdr:sp macro="" textlink="">
      <xdr:nvSpPr>
        <xdr:cNvPr id="265" name="テキスト ボックス 264"/>
        <xdr:cNvSpPr txBox="1"/>
      </xdr:nvSpPr>
      <xdr:spPr>
        <a:xfrm>
          <a:off x="863111" y="1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148463</xdr:rowOff>
    </xdr:from>
    <xdr:to>
      <xdr:col>15</xdr:col>
      <xdr:colOff>180975</xdr:colOff>
      <xdr:row>38</xdr:row>
      <xdr:rowOff>149606</xdr:rowOff>
    </xdr:to>
    <xdr:cxnSp macro="">
      <xdr:nvCxnSpPr>
        <xdr:cNvPr id="294" name="直線コネクタ 293"/>
        <xdr:cNvCxnSpPr/>
      </xdr:nvCxnSpPr>
      <xdr:spPr>
        <a:xfrm>
          <a:off x="9639300" y="66635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5"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147701</xdr:rowOff>
    </xdr:from>
    <xdr:to>
      <xdr:col>14</xdr:col>
      <xdr:colOff>28575</xdr:colOff>
      <xdr:row>38</xdr:row>
      <xdr:rowOff>148463</xdr:rowOff>
    </xdr:to>
    <xdr:cxnSp macro="">
      <xdr:nvCxnSpPr>
        <xdr:cNvPr id="297" name="直線コネクタ 296"/>
        <xdr:cNvCxnSpPr/>
      </xdr:nvCxnSpPr>
      <xdr:spPr>
        <a:xfrm>
          <a:off x="8750300" y="66628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9" name="テキスト ボックス 298"/>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147701</xdr:rowOff>
    </xdr:from>
    <xdr:to>
      <xdr:col>12</xdr:col>
      <xdr:colOff>511175</xdr:colOff>
      <xdr:row>38</xdr:row>
      <xdr:rowOff>152654</xdr:rowOff>
    </xdr:to>
    <xdr:cxnSp macro="">
      <xdr:nvCxnSpPr>
        <xdr:cNvPr id="300" name="直線コネクタ 299"/>
        <xdr:cNvCxnSpPr/>
      </xdr:nvCxnSpPr>
      <xdr:spPr>
        <a:xfrm flipV="1">
          <a:off x="7861300" y="666280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2" name="テキスト ボックス 301"/>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159131</xdr:rowOff>
    </xdr:from>
    <xdr:to>
      <xdr:col>11</xdr:col>
      <xdr:colOff>307975</xdr:colOff>
      <xdr:row>38</xdr:row>
      <xdr:rowOff>152654</xdr:rowOff>
    </xdr:to>
    <xdr:cxnSp macro="">
      <xdr:nvCxnSpPr>
        <xdr:cNvPr id="303" name="直線コネクタ 302"/>
        <xdr:cNvCxnSpPr/>
      </xdr:nvCxnSpPr>
      <xdr:spPr>
        <a:xfrm>
          <a:off x="6972300" y="6502781"/>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5" name="テキスト ボックス 304"/>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7" name="テキスト ボックス 306"/>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98806</xdr:rowOff>
    </xdr:from>
    <xdr:to>
      <xdr:col>15</xdr:col>
      <xdr:colOff>231775</xdr:colOff>
      <xdr:row>39</xdr:row>
      <xdr:rowOff>28956</xdr:rowOff>
    </xdr:to>
    <xdr:sp macro="" textlink="">
      <xdr:nvSpPr>
        <xdr:cNvPr id="313" name="円/楕円 312"/>
        <xdr:cNvSpPr/>
      </xdr:nvSpPr>
      <xdr:spPr>
        <a:xfrm>
          <a:off x="104267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13733</xdr:rowOff>
    </xdr:from>
    <xdr:ext cx="378565" cy="259045"/>
    <xdr:sp macro="" textlink="">
      <xdr:nvSpPr>
        <xdr:cNvPr id="314" name="労働費該当値テキスト"/>
        <xdr:cNvSpPr txBox="1"/>
      </xdr:nvSpPr>
      <xdr:spPr>
        <a:xfrm>
          <a:off x="10528300" y="65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97663</xdr:rowOff>
    </xdr:from>
    <xdr:to>
      <xdr:col>14</xdr:col>
      <xdr:colOff>79375</xdr:colOff>
      <xdr:row>39</xdr:row>
      <xdr:rowOff>27813</xdr:rowOff>
    </xdr:to>
    <xdr:sp macro="" textlink="">
      <xdr:nvSpPr>
        <xdr:cNvPr id="315" name="円/楕円 314"/>
        <xdr:cNvSpPr/>
      </xdr:nvSpPr>
      <xdr:spPr>
        <a:xfrm>
          <a:off x="9588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18940</xdr:rowOff>
    </xdr:from>
    <xdr:ext cx="378565" cy="259045"/>
    <xdr:sp macro="" textlink="">
      <xdr:nvSpPr>
        <xdr:cNvPr id="316" name="テキスト ボックス 315"/>
        <xdr:cNvSpPr txBox="1"/>
      </xdr:nvSpPr>
      <xdr:spPr>
        <a:xfrm>
          <a:off x="9450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96901</xdr:rowOff>
    </xdr:from>
    <xdr:to>
      <xdr:col>12</xdr:col>
      <xdr:colOff>561975</xdr:colOff>
      <xdr:row>39</xdr:row>
      <xdr:rowOff>27051</xdr:rowOff>
    </xdr:to>
    <xdr:sp macro="" textlink="">
      <xdr:nvSpPr>
        <xdr:cNvPr id="317" name="円/楕円 316"/>
        <xdr:cNvSpPr/>
      </xdr:nvSpPr>
      <xdr:spPr>
        <a:xfrm>
          <a:off x="8699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18178</xdr:rowOff>
    </xdr:from>
    <xdr:ext cx="378565" cy="259045"/>
    <xdr:sp macro="" textlink="">
      <xdr:nvSpPr>
        <xdr:cNvPr id="318" name="テキスト ボックス 317"/>
        <xdr:cNvSpPr txBox="1"/>
      </xdr:nvSpPr>
      <xdr:spPr>
        <a:xfrm>
          <a:off x="8561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101854</xdr:rowOff>
    </xdr:from>
    <xdr:to>
      <xdr:col>11</xdr:col>
      <xdr:colOff>358775</xdr:colOff>
      <xdr:row>39</xdr:row>
      <xdr:rowOff>32004</xdr:rowOff>
    </xdr:to>
    <xdr:sp macro="" textlink="">
      <xdr:nvSpPr>
        <xdr:cNvPr id="319" name="円/楕円 318"/>
        <xdr:cNvSpPr/>
      </xdr:nvSpPr>
      <xdr:spPr>
        <a:xfrm>
          <a:off x="781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23131</xdr:rowOff>
    </xdr:from>
    <xdr:ext cx="378565" cy="259045"/>
    <xdr:sp macro="" textlink="">
      <xdr:nvSpPr>
        <xdr:cNvPr id="320" name="テキスト ボックス 319"/>
        <xdr:cNvSpPr txBox="1"/>
      </xdr:nvSpPr>
      <xdr:spPr>
        <a:xfrm>
          <a:off x="7672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108331</xdr:rowOff>
    </xdr:from>
    <xdr:to>
      <xdr:col>10</xdr:col>
      <xdr:colOff>155575</xdr:colOff>
      <xdr:row>38</xdr:row>
      <xdr:rowOff>38481</xdr:rowOff>
    </xdr:to>
    <xdr:sp macro="" textlink="">
      <xdr:nvSpPr>
        <xdr:cNvPr id="321" name="円/楕円 320"/>
        <xdr:cNvSpPr/>
      </xdr:nvSpPr>
      <xdr:spPr>
        <a:xfrm>
          <a:off x="6921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29608</xdr:rowOff>
    </xdr:from>
    <xdr:ext cx="378565" cy="259045"/>
    <xdr:sp macro="" textlink="">
      <xdr:nvSpPr>
        <xdr:cNvPr id="322" name="テキスト ボックス 321"/>
        <xdr:cNvSpPr txBox="1"/>
      </xdr:nvSpPr>
      <xdr:spPr>
        <a:xfrm>
          <a:off x="6783017" y="654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21742</xdr:rowOff>
    </xdr:from>
    <xdr:to>
      <xdr:col>15</xdr:col>
      <xdr:colOff>180975</xdr:colOff>
      <xdr:row>59</xdr:row>
      <xdr:rowOff>22066</xdr:rowOff>
    </xdr:to>
    <xdr:cxnSp macro="">
      <xdr:nvCxnSpPr>
        <xdr:cNvPr id="351" name="直線コネクタ 350"/>
        <xdr:cNvCxnSpPr/>
      </xdr:nvCxnSpPr>
      <xdr:spPr>
        <a:xfrm>
          <a:off x="9639300" y="1013729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2"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21742</xdr:rowOff>
    </xdr:from>
    <xdr:to>
      <xdr:col>14</xdr:col>
      <xdr:colOff>28575</xdr:colOff>
      <xdr:row>59</xdr:row>
      <xdr:rowOff>22999</xdr:rowOff>
    </xdr:to>
    <xdr:cxnSp macro="">
      <xdr:nvCxnSpPr>
        <xdr:cNvPr id="354" name="直線コネクタ 353"/>
        <xdr:cNvCxnSpPr/>
      </xdr:nvCxnSpPr>
      <xdr:spPr>
        <a:xfrm flipV="1">
          <a:off x="8750300" y="1013729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6" name="テキスト ボックス 355"/>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21781</xdr:rowOff>
    </xdr:from>
    <xdr:to>
      <xdr:col>12</xdr:col>
      <xdr:colOff>511175</xdr:colOff>
      <xdr:row>59</xdr:row>
      <xdr:rowOff>22999</xdr:rowOff>
    </xdr:to>
    <xdr:cxnSp macro="">
      <xdr:nvCxnSpPr>
        <xdr:cNvPr id="357" name="直線コネクタ 356"/>
        <xdr:cNvCxnSpPr/>
      </xdr:nvCxnSpPr>
      <xdr:spPr>
        <a:xfrm>
          <a:off x="7861300" y="10137331"/>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9" name="テキスト ボックス 358"/>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21781</xdr:rowOff>
    </xdr:from>
    <xdr:to>
      <xdr:col>11</xdr:col>
      <xdr:colOff>307975</xdr:colOff>
      <xdr:row>59</xdr:row>
      <xdr:rowOff>23533</xdr:rowOff>
    </xdr:to>
    <xdr:cxnSp macro="">
      <xdr:nvCxnSpPr>
        <xdr:cNvPr id="360" name="直線コネクタ 359"/>
        <xdr:cNvCxnSpPr/>
      </xdr:nvCxnSpPr>
      <xdr:spPr>
        <a:xfrm flipV="1">
          <a:off x="6972300" y="1013733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2" name="テキスト ボックス 361"/>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4" name="テキスト ボックス 363"/>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142716</xdr:rowOff>
    </xdr:from>
    <xdr:to>
      <xdr:col>15</xdr:col>
      <xdr:colOff>231775</xdr:colOff>
      <xdr:row>59</xdr:row>
      <xdr:rowOff>72866</xdr:rowOff>
    </xdr:to>
    <xdr:sp macro="" textlink="">
      <xdr:nvSpPr>
        <xdr:cNvPr id="370" name="円/楕円 369"/>
        <xdr:cNvSpPr/>
      </xdr:nvSpPr>
      <xdr:spPr>
        <a:xfrm>
          <a:off x="10426700" y="100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57643</xdr:rowOff>
    </xdr:from>
    <xdr:ext cx="469744" cy="259045"/>
    <xdr:sp macro="" textlink="">
      <xdr:nvSpPr>
        <xdr:cNvPr id="371" name="農林水産業費該当値テキスト"/>
        <xdr:cNvSpPr txBox="1"/>
      </xdr:nvSpPr>
      <xdr:spPr>
        <a:xfrm>
          <a:off x="10528300" y="1000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142392</xdr:rowOff>
    </xdr:from>
    <xdr:to>
      <xdr:col>14</xdr:col>
      <xdr:colOff>79375</xdr:colOff>
      <xdr:row>59</xdr:row>
      <xdr:rowOff>72542</xdr:rowOff>
    </xdr:to>
    <xdr:sp macro="" textlink="">
      <xdr:nvSpPr>
        <xdr:cNvPr id="372" name="円/楕円 371"/>
        <xdr:cNvSpPr/>
      </xdr:nvSpPr>
      <xdr:spPr>
        <a:xfrm>
          <a:off x="9588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63669</xdr:rowOff>
    </xdr:from>
    <xdr:ext cx="469744" cy="259045"/>
    <xdr:sp macro="" textlink="">
      <xdr:nvSpPr>
        <xdr:cNvPr id="373" name="テキスト ボックス 372"/>
        <xdr:cNvSpPr txBox="1"/>
      </xdr:nvSpPr>
      <xdr:spPr>
        <a:xfrm>
          <a:off x="9404427"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143649</xdr:rowOff>
    </xdr:from>
    <xdr:to>
      <xdr:col>12</xdr:col>
      <xdr:colOff>561975</xdr:colOff>
      <xdr:row>59</xdr:row>
      <xdr:rowOff>73799</xdr:rowOff>
    </xdr:to>
    <xdr:sp macro="" textlink="">
      <xdr:nvSpPr>
        <xdr:cNvPr id="374" name="円/楕円 373"/>
        <xdr:cNvSpPr/>
      </xdr:nvSpPr>
      <xdr:spPr>
        <a:xfrm>
          <a:off x="8699500" y="10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64926</xdr:rowOff>
    </xdr:from>
    <xdr:ext cx="469744" cy="259045"/>
    <xdr:sp macro="" textlink="">
      <xdr:nvSpPr>
        <xdr:cNvPr id="375" name="テキスト ボックス 374"/>
        <xdr:cNvSpPr txBox="1"/>
      </xdr:nvSpPr>
      <xdr:spPr>
        <a:xfrm>
          <a:off x="8515427" y="1018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142431</xdr:rowOff>
    </xdr:from>
    <xdr:to>
      <xdr:col>11</xdr:col>
      <xdr:colOff>358775</xdr:colOff>
      <xdr:row>59</xdr:row>
      <xdr:rowOff>72581</xdr:rowOff>
    </xdr:to>
    <xdr:sp macro="" textlink="">
      <xdr:nvSpPr>
        <xdr:cNvPr id="376" name="円/楕円 375"/>
        <xdr:cNvSpPr/>
      </xdr:nvSpPr>
      <xdr:spPr>
        <a:xfrm>
          <a:off x="7810500" y="100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63708</xdr:rowOff>
    </xdr:from>
    <xdr:ext cx="469744" cy="259045"/>
    <xdr:sp macro="" textlink="">
      <xdr:nvSpPr>
        <xdr:cNvPr id="377" name="テキスト ボックス 376"/>
        <xdr:cNvSpPr txBox="1"/>
      </xdr:nvSpPr>
      <xdr:spPr>
        <a:xfrm>
          <a:off x="7626427" y="101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144183</xdr:rowOff>
    </xdr:from>
    <xdr:to>
      <xdr:col>10</xdr:col>
      <xdr:colOff>155575</xdr:colOff>
      <xdr:row>59</xdr:row>
      <xdr:rowOff>74333</xdr:rowOff>
    </xdr:to>
    <xdr:sp macro="" textlink="">
      <xdr:nvSpPr>
        <xdr:cNvPr id="378" name="円/楕円 377"/>
        <xdr:cNvSpPr/>
      </xdr:nvSpPr>
      <xdr:spPr>
        <a:xfrm>
          <a:off x="6921500" y="100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65460</xdr:rowOff>
    </xdr:from>
    <xdr:ext cx="469744" cy="259045"/>
    <xdr:sp macro="" textlink="">
      <xdr:nvSpPr>
        <xdr:cNvPr id="379" name="テキスト ボックス 378"/>
        <xdr:cNvSpPr txBox="1"/>
      </xdr:nvSpPr>
      <xdr:spPr>
        <a:xfrm>
          <a:off x="6737427" y="101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47461</xdr:rowOff>
    </xdr:from>
    <xdr:to>
      <xdr:col>15</xdr:col>
      <xdr:colOff>180975</xdr:colOff>
      <xdr:row>78</xdr:row>
      <xdr:rowOff>111316</xdr:rowOff>
    </xdr:to>
    <xdr:cxnSp macro="">
      <xdr:nvCxnSpPr>
        <xdr:cNvPr id="408" name="直線コネクタ 407"/>
        <xdr:cNvCxnSpPr/>
      </xdr:nvCxnSpPr>
      <xdr:spPr>
        <a:xfrm>
          <a:off x="9639300" y="13420561"/>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9"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47461</xdr:rowOff>
    </xdr:from>
    <xdr:to>
      <xdr:col>14</xdr:col>
      <xdr:colOff>28575</xdr:colOff>
      <xdr:row>78</xdr:row>
      <xdr:rowOff>121565</xdr:rowOff>
    </xdr:to>
    <xdr:cxnSp macro="">
      <xdr:nvCxnSpPr>
        <xdr:cNvPr id="411" name="直線コネクタ 410"/>
        <xdr:cNvCxnSpPr/>
      </xdr:nvCxnSpPr>
      <xdr:spPr>
        <a:xfrm flipV="1">
          <a:off x="8750300" y="13420561"/>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3" name="テキスト ボックス 412"/>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121565</xdr:rowOff>
    </xdr:from>
    <xdr:to>
      <xdr:col>12</xdr:col>
      <xdr:colOff>511175</xdr:colOff>
      <xdr:row>78</xdr:row>
      <xdr:rowOff>137376</xdr:rowOff>
    </xdr:to>
    <xdr:cxnSp macro="">
      <xdr:nvCxnSpPr>
        <xdr:cNvPr id="414" name="直線コネクタ 413"/>
        <xdr:cNvCxnSpPr/>
      </xdr:nvCxnSpPr>
      <xdr:spPr>
        <a:xfrm flipV="1">
          <a:off x="7861300" y="1349466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6" name="テキスト ボックス 415"/>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137033</xdr:rowOff>
    </xdr:from>
    <xdr:to>
      <xdr:col>11</xdr:col>
      <xdr:colOff>307975</xdr:colOff>
      <xdr:row>78</xdr:row>
      <xdr:rowOff>137376</xdr:rowOff>
    </xdr:to>
    <xdr:cxnSp macro="">
      <xdr:nvCxnSpPr>
        <xdr:cNvPr id="417" name="直線コネクタ 416"/>
        <xdr:cNvCxnSpPr/>
      </xdr:nvCxnSpPr>
      <xdr:spPr>
        <a:xfrm>
          <a:off x="6972300" y="1351013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9" name="テキスト ボックス 418"/>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1" name="テキスト ボックス 420"/>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60516</xdr:rowOff>
    </xdr:from>
    <xdr:to>
      <xdr:col>15</xdr:col>
      <xdr:colOff>231775</xdr:colOff>
      <xdr:row>78</xdr:row>
      <xdr:rowOff>162116</xdr:rowOff>
    </xdr:to>
    <xdr:sp macro="" textlink="">
      <xdr:nvSpPr>
        <xdr:cNvPr id="427" name="円/楕円 426"/>
        <xdr:cNvSpPr/>
      </xdr:nvSpPr>
      <xdr:spPr>
        <a:xfrm>
          <a:off x="104267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146893</xdr:rowOff>
    </xdr:from>
    <xdr:ext cx="469744" cy="259045"/>
    <xdr:sp macro="" textlink="">
      <xdr:nvSpPr>
        <xdr:cNvPr id="428" name="商工費該当値テキスト"/>
        <xdr:cNvSpPr txBox="1"/>
      </xdr:nvSpPr>
      <xdr:spPr>
        <a:xfrm>
          <a:off x="10528300" y="133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168111</xdr:rowOff>
    </xdr:from>
    <xdr:to>
      <xdr:col>14</xdr:col>
      <xdr:colOff>79375</xdr:colOff>
      <xdr:row>78</xdr:row>
      <xdr:rowOff>98261</xdr:rowOff>
    </xdr:to>
    <xdr:sp macro="" textlink="">
      <xdr:nvSpPr>
        <xdr:cNvPr id="429" name="円/楕円 428"/>
        <xdr:cNvSpPr/>
      </xdr:nvSpPr>
      <xdr:spPr>
        <a:xfrm>
          <a:off x="9588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89388</xdr:rowOff>
    </xdr:from>
    <xdr:ext cx="469744" cy="259045"/>
    <xdr:sp macro="" textlink="">
      <xdr:nvSpPr>
        <xdr:cNvPr id="430" name="テキスト ボックス 429"/>
        <xdr:cNvSpPr txBox="1"/>
      </xdr:nvSpPr>
      <xdr:spPr>
        <a:xfrm>
          <a:off x="9404427" y="13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70765</xdr:rowOff>
    </xdr:from>
    <xdr:to>
      <xdr:col>12</xdr:col>
      <xdr:colOff>561975</xdr:colOff>
      <xdr:row>79</xdr:row>
      <xdr:rowOff>915</xdr:rowOff>
    </xdr:to>
    <xdr:sp macro="" textlink="">
      <xdr:nvSpPr>
        <xdr:cNvPr id="431" name="円/楕円 430"/>
        <xdr:cNvSpPr/>
      </xdr:nvSpPr>
      <xdr:spPr>
        <a:xfrm>
          <a:off x="8699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163492</xdr:rowOff>
    </xdr:from>
    <xdr:ext cx="469744" cy="259045"/>
    <xdr:sp macro="" textlink="">
      <xdr:nvSpPr>
        <xdr:cNvPr id="432" name="テキスト ボックス 431"/>
        <xdr:cNvSpPr txBox="1"/>
      </xdr:nvSpPr>
      <xdr:spPr>
        <a:xfrm>
          <a:off x="8515427" y="135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86576</xdr:rowOff>
    </xdr:from>
    <xdr:to>
      <xdr:col>11</xdr:col>
      <xdr:colOff>358775</xdr:colOff>
      <xdr:row>79</xdr:row>
      <xdr:rowOff>16726</xdr:rowOff>
    </xdr:to>
    <xdr:sp macro="" textlink="">
      <xdr:nvSpPr>
        <xdr:cNvPr id="433" name="円/楕円 432"/>
        <xdr:cNvSpPr/>
      </xdr:nvSpPr>
      <xdr:spPr>
        <a:xfrm>
          <a:off x="78105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7853</xdr:rowOff>
    </xdr:from>
    <xdr:ext cx="469744" cy="259045"/>
    <xdr:sp macro="" textlink="">
      <xdr:nvSpPr>
        <xdr:cNvPr id="434" name="テキスト ボックス 433"/>
        <xdr:cNvSpPr txBox="1"/>
      </xdr:nvSpPr>
      <xdr:spPr>
        <a:xfrm>
          <a:off x="7626427" y="1355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86233</xdr:rowOff>
    </xdr:from>
    <xdr:to>
      <xdr:col>10</xdr:col>
      <xdr:colOff>155575</xdr:colOff>
      <xdr:row>79</xdr:row>
      <xdr:rowOff>16383</xdr:rowOff>
    </xdr:to>
    <xdr:sp macro="" textlink="">
      <xdr:nvSpPr>
        <xdr:cNvPr id="435" name="円/楕円 434"/>
        <xdr:cNvSpPr/>
      </xdr:nvSpPr>
      <xdr:spPr>
        <a:xfrm>
          <a:off x="6921500" y="134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7510</xdr:rowOff>
    </xdr:from>
    <xdr:ext cx="469744" cy="259045"/>
    <xdr:sp macro="" textlink="">
      <xdr:nvSpPr>
        <xdr:cNvPr id="436" name="テキスト ボックス 435"/>
        <xdr:cNvSpPr txBox="1"/>
      </xdr:nvSpPr>
      <xdr:spPr>
        <a:xfrm>
          <a:off x="6737427" y="135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61728</xdr:rowOff>
    </xdr:from>
    <xdr:to>
      <xdr:col>15</xdr:col>
      <xdr:colOff>180975</xdr:colOff>
      <xdr:row>97</xdr:row>
      <xdr:rowOff>110401</xdr:rowOff>
    </xdr:to>
    <xdr:cxnSp macro="">
      <xdr:nvCxnSpPr>
        <xdr:cNvPr id="469" name="直線コネクタ 468"/>
        <xdr:cNvCxnSpPr/>
      </xdr:nvCxnSpPr>
      <xdr:spPr>
        <a:xfrm flipV="1">
          <a:off x="9639300" y="16692378"/>
          <a:ext cx="8382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70"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92551</xdr:rowOff>
    </xdr:from>
    <xdr:to>
      <xdr:col>14</xdr:col>
      <xdr:colOff>28575</xdr:colOff>
      <xdr:row>97</xdr:row>
      <xdr:rowOff>110401</xdr:rowOff>
    </xdr:to>
    <xdr:cxnSp macro="">
      <xdr:nvCxnSpPr>
        <xdr:cNvPr id="472" name="直線コネクタ 471"/>
        <xdr:cNvCxnSpPr/>
      </xdr:nvCxnSpPr>
      <xdr:spPr>
        <a:xfrm>
          <a:off x="8750300" y="16723201"/>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4" name="テキスト ボックス 473"/>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92551</xdr:rowOff>
    </xdr:from>
    <xdr:to>
      <xdr:col>12</xdr:col>
      <xdr:colOff>511175</xdr:colOff>
      <xdr:row>97</xdr:row>
      <xdr:rowOff>106353</xdr:rowOff>
    </xdr:to>
    <xdr:cxnSp macro="">
      <xdr:nvCxnSpPr>
        <xdr:cNvPr id="475" name="直線コネクタ 474"/>
        <xdr:cNvCxnSpPr/>
      </xdr:nvCxnSpPr>
      <xdr:spPr>
        <a:xfrm flipV="1">
          <a:off x="7861300" y="16723201"/>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7" name="テキスト ボックス 476"/>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106353</xdr:rowOff>
    </xdr:from>
    <xdr:to>
      <xdr:col>11</xdr:col>
      <xdr:colOff>307975</xdr:colOff>
      <xdr:row>98</xdr:row>
      <xdr:rowOff>14246</xdr:rowOff>
    </xdr:to>
    <xdr:cxnSp macro="">
      <xdr:nvCxnSpPr>
        <xdr:cNvPr id="478" name="直線コネクタ 477"/>
        <xdr:cNvCxnSpPr/>
      </xdr:nvCxnSpPr>
      <xdr:spPr>
        <a:xfrm flipV="1">
          <a:off x="6972300" y="16737003"/>
          <a:ext cx="889000" cy="7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80" name="テキスト ボックス 479"/>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2" name="テキスト ボックス 481"/>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10928</xdr:rowOff>
    </xdr:from>
    <xdr:to>
      <xdr:col>15</xdr:col>
      <xdr:colOff>231775</xdr:colOff>
      <xdr:row>97</xdr:row>
      <xdr:rowOff>112528</xdr:rowOff>
    </xdr:to>
    <xdr:sp macro="" textlink="">
      <xdr:nvSpPr>
        <xdr:cNvPr id="488" name="円/楕円 487"/>
        <xdr:cNvSpPr/>
      </xdr:nvSpPr>
      <xdr:spPr>
        <a:xfrm>
          <a:off x="10426700" y="16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33805</xdr:rowOff>
    </xdr:from>
    <xdr:ext cx="534377" cy="259045"/>
    <xdr:sp macro="" textlink="">
      <xdr:nvSpPr>
        <xdr:cNvPr id="489" name="土木費該当値テキスト"/>
        <xdr:cNvSpPr txBox="1"/>
      </xdr:nvSpPr>
      <xdr:spPr>
        <a:xfrm>
          <a:off x="10528300" y="164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59601</xdr:rowOff>
    </xdr:from>
    <xdr:to>
      <xdr:col>14</xdr:col>
      <xdr:colOff>79375</xdr:colOff>
      <xdr:row>97</xdr:row>
      <xdr:rowOff>161201</xdr:rowOff>
    </xdr:to>
    <xdr:sp macro="" textlink="">
      <xdr:nvSpPr>
        <xdr:cNvPr id="490" name="円/楕円 489"/>
        <xdr:cNvSpPr/>
      </xdr:nvSpPr>
      <xdr:spPr>
        <a:xfrm>
          <a:off x="9588500" y="166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6278</xdr:rowOff>
    </xdr:from>
    <xdr:ext cx="534377" cy="259045"/>
    <xdr:sp macro="" textlink="">
      <xdr:nvSpPr>
        <xdr:cNvPr id="491" name="テキスト ボックス 490"/>
        <xdr:cNvSpPr txBox="1"/>
      </xdr:nvSpPr>
      <xdr:spPr>
        <a:xfrm>
          <a:off x="9372111" y="164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41751</xdr:rowOff>
    </xdr:from>
    <xdr:to>
      <xdr:col>12</xdr:col>
      <xdr:colOff>561975</xdr:colOff>
      <xdr:row>97</xdr:row>
      <xdr:rowOff>143351</xdr:rowOff>
    </xdr:to>
    <xdr:sp macro="" textlink="">
      <xdr:nvSpPr>
        <xdr:cNvPr id="492" name="円/楕円 491"/>
        <xdr:cNvSpPr/>
      </xdr:nvSpPr>
      <xdr:spPr>
        <a:xfrm>
          <a:off x="8699500" y="166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159878</xdr:rowOff>
    </xdr:from>
    <xdr:ext cx="534377" cy="259045"/>
    <xdr:sp macro="" textlink="">
      <xdr:nvSpPr>
        <xdr:cNvPr id="493" name="テキスト ボックス 492"/>
        <xdr:cNvSpPr txBox="1"/>
      </xdr:nvSpPr>
      <xdr:spPr>
        <a:xfrm>
          <a:off x="8483111" y="164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55553</xdr:rowOff>
    </xdr:from>
    <xdr:to>
      <xdr:col>11</xdr:col>
      <xdr:colOff>358775</xdr:colOff>
      <xdr:row>97</xdr:row>
      <xdr:rowOff>157153</xdr:rowOff>
    </xdr:to>
    <xdr:sp macro="" textlink="">
      <xdr:nvSpPr>
        <xdr:cNvPr id="494" name="円/楕円 493"/>
        <xdr:cNvSpPr/>
      </xdr:nvSpPr>
      <xdr:spPr>
        <a:xfrm>
          <a:off x="7810500" y="166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148280</xdr:rowOff>
    </xdr:from>
    <xdr:ext cx="534377" cy="259045"/>
    <xdr:sp macro="" textlink="">
      <xdr:nvSpPr>
        <xdr:cNvPr id="495" name="テキスト ボックス 494"/>
        <xdr:cNvSpPr txBox="1"/>
      </xdr:nvSpPr>
      <xdr:spPr>
        <a:xfrm>
          <a:off x="7594111" y="167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134896</xdr:rowOff>
    </xdr:from>
    <xdr:to>
      <xdr:col>10</xdr:col>
      <xdr:colOff>155575</xdr:colOff>
      <xdr:row>98</xdr:row>
      <xdr:rowOff>65046</xdr:rowOff>
    </xdr:to>
    <xdr:sp macro="" textlink="">
      <xdr:nvSpPr>
        <xdr:cNvPr id="496" name="円/楕円 495"/>
        <xdr:cNvSpPr/>
      </xdr:nvSpPr>
      <xdr:spPr>
        <a:xfrm>
          <a:off x="6921500" y="16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56173</xdr:rowOff>
    </xdr:from>
    <xdr:ext cx="534377" cy="259045"/>
    <xdr:sp macro="" textlink="">
      <xdr:nvSpPr>
        <xdr:cNvPr id="497" name="テキスト ボックス 496"/>
        <xdr:cNvSpPr txBox="1"/>
      </xdr:nvSpPr>
      <xdr:spPr>
        <a:xfrm>
          <a:off x="6705111" y="168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83967</xdr:rowOff>
    </xdr:from>
    <xdr:to>
      <xdr:col>23</xdr:col>
      <xdr:colOff>517525</xdr:colOff>
      <xdr:row>36</xdr:row>
      <xdr:rowOff>134396</xdr:rowOff>
    </xdr:to>
    <xdr:cxnSp macro="">
      <xdr:nvCxnSpPr>
        <xdr:cNvPr id="525" name="直線コネクタ 524"/>
        <xdr:cNvCxnSpPr/>
      </xdr:nvCxnSpPr>
      <xdr:spPr>
        <a:xfrm>
          <a:off x="15481300" y="6256167"/>
          <a:ext cx="8382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6"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94254</xdr:rowOff>
    </xdr:from>
    <xdr:to>
      <xdr:col>22</xdr:col>
      <xdr:colOff>365125</xdr:colOff>
      <xdr:row>36</xdr:row>
      <xdr:rowOff>83967</xdr:rowOff>
    </xdr:to>
    <xdr:cxnSp macro="">
      <xdr:nvCxnSpPr>
        <xdr:cNvPr id="528" name="直線コネクタ 527"/>
        <xdr:cNvCxnSpPr/>
      </xdr:nvCxnSpPr>
      <xdr:spPr>
        <a:xfrm>
          <a:off x="14592300" y="6095004"/>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30" name="テキスト ボックス 529"/>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94254</xdr:rowOff>
    </xdr:from>
    <xdr:to>
      <xdr:col>21</xdr:col>
      <xdr:colOff>161925</xdr:colOff>
      <xdr:row>37</xdr:row>
      <xdr:rowOff>46888</xdr:rowOff>
    </xdr:to>
    <xdr:cxnSp macro="">
      <xdr:nvCxnSpPr>
        <xdr:cNvPr id="531" name="直線コネクタ 530"/>
        <xdr:cNvCxnSpPr/>
      </xdr:nvCxnSpPr>
      <xdr:spPr>
        <a:xfrm flipV="1">
          <a:off x="13703300" y="6095004"/>
          <a:ext cx="889000" cy="2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3" name="テキスト ボックス 532"/>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109616</xdr:rowOff>
    </xdr:from>
    <xdr:to>
      <xdr:col>19</xdr:col>
      <xdr:colOff>644525</xdr:colOff>
      <xdr:row>37</xdr:row>
      <xdr:rowOff>46888</xdr:rowOff>
    </xdr:to>
    <xdr:cxnSp macro="">
      <xdr:nvCxnSpPr>
        <xdr:cNvPr id="534" name="直線コネクタ 533"/>
        <xdr:cNvCxnSpPr/>
      </xdr:nvCxnSpPr>
      <xdr:spPr>
        <a:xfrm>
          <a:off x="12814300" y="6281816"/>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6" name="テキスト ボックス 535"/>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8" name="テキスト ボックス 537"/>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83596</xdr:rowOff>
    </xdr:from>
    <xdr:to>
      <xdr:col>23</xdr:col>
      <xdr:colOff>568325</xdr:colOff>
      <xdr:row>37</xdr:row>
      <xdr:rowOff>13746</xdr:rowOff>
    </xdr:to>
    <xdr:sp macro="" textlink="">
      <xdr:nvSpPr>
        <xdr:cNvPr id="544" name="円/楕円 543"/>
        <xdr:cNvSpPr/>
      </xdr:nvSpPr>
      <xdr:spPr>
        <a:xfrm>
          <a:off x="16268700" y="62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106473</xdr:rowOff>
    </xdr:from>
    <xdr:ext cx="534377" cy="259045"/>
    <xdr:sp macro="" textlink="">
      <xdr:nvSpPr>
        <xdr:cNvPr id="545" name="消防費該当値テキスト"/>
        <xdr:cNvSpPr txBox="1"/>
      </xdr:nvSpPr>
      <xdr:spPr>
        <a:xfrm>
          <a:off x="16370300" y="61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33167</xdr:rowOff>
    </xdr:from>
    <xdr:to>
      <xdr:col>22</xdr:col>
      <xdr:colOff>415925</xdr:colOff>
      <xdr:row>36</xdr:row>
      <xdr:rowOff>134767</xdr:rowOff>
    </xdr:to>
    <xdr:sp macro="" textlink="">
      <xdr:nvSpPr>
        <xdr:cNvPr id="546" name="円/楕円 545"/>
        <xdr:cNvSpPr/>
      </xdr:nvSpPr>
      <xdr:spPr>
        <a:xfrm>
          <a:off x="15430500" y="62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151294</xdr:rowOff>
    </xdr:from>
    <xdr:ext cx="534377" cy="259045"/>
    <xdr:sp macro="" textlink="">
      <xdr:nvSpPr>
        <xdr:cNvPr id="547" name="テキスト ボックス 546"/>
        <xdr:cNvSpPr txBox="1"/>
      </xdr:nvSpPr>
      <xdr:spPr>
        <a:xfrm>
          <a:off x="15214111" y="59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43454</xdr:rowOff>
    </xdr:from>
    <xdr:to>
      <xdr:col>21</xdr:col>
      <xdr:colOff>212725</xdr:colOff>
      <xdr:row>35</xdr:row>
      <xdr:rowOff>145054</xdr:rowOff>
    </xdr:to>
    <xdr:sp macro="" textlink="">
      <xdr:nvSpPr>
        <xdr:cNvPr id="548" name="円/楕円 547"/>
        <xdr:cNvSpPr/>
      </xdr:nvSpPr>
      <xdr:spPr>
        <a:xfrm>
          <a:off x="14541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161581</xdr:rowOff>
    </xdr:from>
    <xdr:ext cx="534377" cy="259045"/>
    <xdr:sp macro="" textlink="">
      <xdr:nvSpPr>
        <xdr:cNvPr id="549" name="テキスト ボックス 548"/>
        <xdr:cNvSpPr txBox="1"/>
      </xdr:nvSpPr>
      <xdr:spPr>
        <a:xfrm>
          <a:off x="14325111" y="581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167538</xdr:rowOff>
    </xdr:from>
    <xdr:to>
      <xdr:col>20</xdr:col>
      <xdr:colOff>9525</xdr:colOff>
      <xdr:row>37</xdr:row>
      <xdr:rowOff>97688</xdr:rowOff>
    </xdr:to>
    <xdr:sp macro="" textlink="">
      <xdr:nvSpPr>
        <xdr:cNvPr id="550" name="円/楕円 549"/>
        <xdr:cNvSpPr/>
      </xdr:nvSpPr>
      <xdr:spPr>
        <a:xfrm>
          <a:off x="13652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88815</xdr:rowOff>
    </xdr:from>
    <xdr:ext cx="534377" cy="259045"/>
    <xdr:sp macro="" textlink="">
      <xdr:nvSpPr>
        <xdr:cNvPr id="551" name="テキスト ボックス 550"/>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58816</xdr:rowOff>
    </xdr:from>
    <xdr:to>
      <xdr:col>18</xdr:col>
      <xdr:colOff>492125</xdr:colOff>
      <xdr:row>36</xdr:row>
      <xdr:rowOff>160416</xdr:rowOff>
    </xdr:to>
    <xdr:sp macro="" textlink="">
      <xdr:nvSpPr>
        <xdr:cNvPr id="552" name="円/楕円 551"/>
        <xdr:cNvSpPr/>
      </xdr:nvSpPr>
      <xdr:spPr>
        <a:xfrm>
          <a:off x="12763500" y="6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5493</xdr:rowOff>
    </xdr:from>
    <xdr:ext cx="534377" cy="259045"/>
    <xdr:sp macro="" textlink="">
      <xdr:nvSpPr>
        <xdr:cNvPr id="553" name="テキスト ボックス 552"/>
        <xdr:cNvSpPr txBox="1"/>
      </xdr:nvSpPr>
      <xdr:spPr>
        <a:xfrm>
          <a:off x="12547111" y="60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126833</xdr:rowOff>
    </xdr:from>
    <xdr:to>
      <xdr:col>23</xdr:col>
      <xdr:colOff>517525</xdr:colOff>
      <xdr:row>57</xdr:row>
      <xdr:rowOff>138034</xdr:rowOff>
    </xdr:to>
    <xdr:cxnSp macro="">
      <xdr:nvCxnSpPr>
        <xdr:cNvPr id="584" name="直線コネクタ 583"/>
        <xdr:cNvCxnSpPr/>
      </xdr:nvCxnSpPr>
      <xdr:spPr>
        <a:xfrm flipV="1">
          <a:off x="15481300" y="9899483"/>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5"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118255</xdr:rowOff>
    </xdr:from>
    <xdr:to>
      <xdr:col>22</xdr:col>
      <xdr:colOff>365125</xdr:colOff>
      <xdr:row>57</xdr:row>
      <xdr:rowOff>138034</xdr:rowOff>
    </xdr:to>
    <xdr:cxnSp macro="">
      <xdr:nvCxnSpPr>
        <xdr:cNvPr id="587" name="直線コネクタ 586"/>
        <xdr:cNvCxnSpPr/>
      </xdr:nvCxnSpPr>
      <xdr:spPr>
        <a:xfrm>
          <a:off x="14592300" y="9890905"/>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9" name="テキスト ボックス 588"/>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118255</xdr:rowOff>
    </xdr:from>
    <xdr:to>
      <xdr:col>21</xdr:col>
      <xdr:colOff>161925</xdr:colOff>
      <xdr:row>58</xdr:row>
      <xdr:rowOff>7330</xdr:rowOff>
    </xdr:to>
    <xdr:cxnSp macro="">
      <xdr:nvCxnSpPr>
        <xdr:cNvPr id="590" name="直線コネクタ 589"/>
        <xdr:cNvCxnSpPr/>
      </xdr:nvCxnSpPr>
      <xdr:spPr>
        <a:xfrm flipV="1">
          <a:off x="13703300" y="9890905"/>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2" name="テキスト ボックス 591"/>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7330</xdr:rowOff>
    </xdr:from>
    <xdr:to>
      <xdr:col>19</xdr:col>
      <xdr:colOff>644525</xdr:colOff>
      <xdr:row>58</xdr:row>
      <xdr:rowOff>13981</xdr:rowOff>
    </xdr:to>
    <xdr:cxnSp macro="">
      <xdr:nvCxnSpPr>
        <xdr:cNvPr id="593" name="直線コネクタ 592"/>
        <xdr:cNvCxnSpPr/>
      </xdr:nvCxnSpPr>
      <xdr:spPr>
        <a:xfrm flipV="1">
          <a:off x="12814300" y="9951430"/>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5" name="テキスト ボックス 594"/>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7" name="テキスト ボックス 596"/>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76033</xdr:rowOff>
    </xdr:from>
    <xdr:to>
      <xdr:col>23</xdr:col>
      <xdr:colOff>568325</xdr:colOff>
      <xdr:row>58</xdr:row>
      <xdr:rowOff>6183</xdr:rowOff>
    </xdr:to>
    <xdr:sp macro="" textlink="">
      <xdr:nvSpPr>
        <xdr:cNvPr id="603" name="円/楕円 602"/>
        <xdr:cNvSpPr/>
      </xdr:nvSpPr>
      <xdr:spPr>
        <a:xfrm>
          <a:off x="162687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162410</xdr:rowOff>
    </xdr:from>
    <xdr:ext cx="534377" cy="259045"/>
    <xdr:sp macro="" textlink="">
      <xdr:nvSpPr>
        <xdr:cNvPr id="604" name="教育費該当値テキスト"/>
        <xdr:cNvSpPr txBox="1"/>
      </xdr:nvSpPr>
      <xdr:spPr>
        <a:xfrm>
          <a:off x="16370300" y="97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87234</xdr:rowOff>
    </xdr:from>
    <xdr:to>
      <xdr:col>22</xdr:col>
      <xdr:colOff>415925</xdr:colOff>
      <xdr:row>58</xdr:row>
      <xdr:rowOff>17384</xdr:rowOff>
    </xdr:to>
    <xdr:sp macro="" textlink="">
      <xdr:nvSpPr>
        <xdr:cNvPr id="605" name="円/楕円 604"/>
        <xdr:cNvSpPr/>
      </xdr:nvSpPr>
      <xdr:spPr>
        <a:xfrm>
          <a:off x="15430500" y="98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8511</xdr:rowOff>
    </xdr:from>
    <xdr:ext cx="534377" cy="259045"/>
    <xdr:sp macro="" textlink="">
      <xdr:nvSpPr>
        <xdr:cNvPr id="606" name="テキスト ボックス 605"/>
        <xdr:cNvSpPr txBox="1"/>
      </xdr:nvSpPr>
      <xdr:spPr>
        <a:xfrm>
          <a:off x="15214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67455</xdr:rowOff>
    </xdr:from>
    <xdr:to>
      <xdr:col>21</xdr:col>
      <xdr:colOff>212725</xdr:colOff>
      <xdr:row>57</xdr:row>
      <xdr:rowOff>169055</xdr:rowOff>
    </xdr:to>
    <xdr:sp macro="" textlink="">
      <xdr:nvSpPr>
        <xdr:cNvPr id="607" name="円/楕円 606"/>
        <xdr:cNvSpPr/>
      </xdr:nvSpPr>
      <xdr:spPr>
        <a:xfrm>
          <a:off x="14541500" y="98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160182</xdr:rowOff>
    </xdr:from>
    <xdr:ext cx="534377" cy="259045"/>
    <xdr:sp macro="" textlink="">
      <xdr:nvSpPr>
        <xdr:cNvPr id="608" name="テキスト ボックス 607"/>
        <xdr:cNvSpPr txBox="1"/>
      </xdr:nvSpPr>
      <xdr:spPr>
        <a:xfrm>
          <a:off x="14325111" y="99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127980</xdr:rowOff>
    </xdr:from>
    <xdr:to>
      <xdr:col>20</xdr:col>
      <xdr:colOff>9525</xdr:colOff>
      <xdr:row>58</xdr:row>
      <xdr:rowOff>58130</xdr:rowOff>
    </xdr:to>
    <xdr:sp macro="" textlink="">
      <xdr:nvSpPr>
        <xdr:cNvPr id="609" name="円/楕円 608"/>
        <xdr:cNvSpPr/>
      </xdr:nvSpPr>
      <xdr:spPr>
        <a:xfrm>
          <a:off x="13652500" y="99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49257</xdr:rowOff>
    </xdr:from>
    <xdr:ext cx="534377" cy="259045"/>
    <xdr:sp macro="" textlink="">
      <xdr:nvSpPr>
        <xdr:cNvPr id="610" name="テキスト ボックス 609"/>
        <xdr:cNvSpPr txBox="1"/>
      </xdr:nvSpPr>
      <xdr:spPr>
        <a:xfrm>
          <a:off x="13436111" y="99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134631</xdr:rowOff>
    </xdr:from>
    <xdr:to>
      <xdr:col>18</xdr:col>
      <xdr:colOff>492125</xdr:colOff>
      <xdr:row>58</xdr:row>
      <xdr:rowOff>64781</xdr:rowOff>
    </xdr:to>
    <xdr:sp macro="" textlink="">
      <xdr:nvSpPr>
        <xdr:cNvPr id="611" name="円/楕円 610"/>
        <xdr:cNvSpPr/>
      </xdr:nvSpPr>
      <xdr:spPr>
        <a:xfrm>
          <a:off x="12763500" y="99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55908</xdr:rowOff>
    </xdr:from>
    <xdr:ext cx="534377" cy="259045"/>
    <xdr:sp macro="" textlink="">
      <xdr:nvSpPr>
        <xdr:cNvPr id="612" name="テキスト ボックス 611"/>
        <xdr:cNvSpPr txBox="1"/>
      </xdr:nvSpPr>
      <xdr:spPr>
        <a:xfrm>
          <a:off x="12547111" y="100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43441</xdr:rowOff>
    </xdr:from>
    <xdr:to>
      <xdr:col>22</xdr:col>
      <xdr:colOff>365125</xdr:colOff>
      <xdr:row>79</xdr:row>
      <xdr:rowOff>44450</xdr:rowOff>
    </xdr:to>
    <xdr:cxnSp macro="">
      <xdr:nvCxnSpPr>
        <xdr:cNvPr id="644" name="直線コネクタ 643"/>
        <xdr:cNvCxnSpPr/>
      </xdr:nvCxnSpPr>
      <xdr:spPr>
        <a:xfrm>
          <a:off x="14592300" y="13587991"/>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6" name="テキスト ボックス 645"/>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43441</xdr:rowOff>
    </xdr:from>
    <xdr:to>
      <xdr:col>21</xdr:col>
      <xdr:colOff>161925</xdr:colOff>
      <xdr:row>79</xdr:row>
      <xdr:rowOff>44031</xdr:rowOff>
    </xdr:to>
    <xdr:cxnSp macro="">
      <xdr:nvCxnSpPr>
        <xdr:cNvPr id="647" name="直線コネクタ 646"/>
        <xdr:cNvCxnSpPr/>
      </xdr:nvCxnSpPr>
      <xdr:spPr>
        <a:xfrm flipV="1">
          <a:off x="13703300" y="1358799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43974</xdr:rowOff>
    </xdr:from>
    <xdr:to>
      <xdr:col>19</xdr:col>
      <xdr:colOff>644525</xdr:colOff>
      <xdr:row>79</xdr:row>
      <xdr:rowOff>44031</xdr:rowOff>
    </xdr:to>
    <xdr:cxnSp macro="">
      <xdr:nvCxnSpPr>
        <xdr:cNvPr id="650" name="直線コネクタ 649"/>
        <xdr:cNvCxnSpPr/>
      </xdr:nvCxnSpPr>
      <xdr:spPr>
        <a:xfrm>
          <a:off x="12814300" y="1358852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61"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164091</xdr:rowOff>
    </xdr:from>
    <xdr:to>
      <xdr:col>21</xdr:col>
      <xdr:colOff>212725</xdr:colOff>
      <xdr:row>79</xdr:row>
      <xdr:rowOff>94241</xdr:rowOff>
    </xdr:to>
    <xdr:sp macro="" textlink="">
      <xdr:nvSpPr>
        <xdr:cNvPr id="664" name="円/楕円 663"/>
        <xdr:cNvSpPr/>
      </xdr:nvSpPr>
      <xdr:spPr>
        <a:xfrm>
          <a:off x="14541500" y="135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85368</xdr:rowOff>
    </xdr:from>
    <xdr:ext cx="313932" cy="259045"/>
    <xdr:sp macro="" textlink="">
      <xdr:nvSpPr>
        <xdr:cNvPr id="665" name="テキスト ボックス 664"/>
        <xdr:cNvSpPr txBox="1"/>
      </xdr:nvSpPr>
      <xdr:spPr>
        <a:xfrm>
          <a:off x="14435333" y="13629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164681</xdr:rowOff>
    </xdr:from>
    <xdr:to>
      <xdr:col>20</xdr:col>
      <xdr:colOff>9525</xdr:colOff>
      <xdr:row>79</xdr:row>
      <xdr:rowOff>94831</xdr:rowOff>
    </xdr:to>
    <xdr:sp macro="" textlink="">
      <xdr:nvSpPr>
        <xdr:cNvPr id="666" name="円/楕円 665"/>
        <xdr:cNvSpPr/>
      </xdr:nvSpPr>
      <xdr:spPr>
        <a:xfrm>
          <a:off x="13652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85958</xdr:rowOff>
    </xdr:from>
    <xdr:ext cx="313932" cy="259045"/>
    <xdr:sp macro="" textlink="">
      <xdr:nvSpPr>
        <xdr:cNvPr id="667" name="テキスト ボックス 666"/>
        <xdr:cNvSpPr txBox="1"/>
      </xdr:nvSpPr>
      <xdr:spPr>
        <a:xfrm>
          <a:off x="13546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164624</xdr:rowOff>
    </xdr:from>
    <xdr:to>
      <xdr:col>18</xdr:col>
      <xdr:colOff>492125</xdr:colOff>
      <xdr:row>79</xdr:row>
      <xdr:rowOff>94774</xdr:rowOff>
    </xdr:to>
    <xdr:sp macro="" textlink="">
      <xdr:nvSpPr>
        <xdr:cNvPr id="668" name="円/楕円 667"/>
        <xdr:cNvSpPr/>
      </xdr:nvSpPr>
      <xdr:spPr>
        <a:xfrm>
          <a:off x="127635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85901</xdr:rowOff>
    </xdr:from>
    <xdr:ext cx="313932" cy="259045"/>
    <xdr:sp macro="" textlink="">
      <xdr:nvSpPr>
        <xdr:cNvPr id="669" name="テキスト ボックス 668"/>
        <xdr:cNvSpPr txBox="1"/>
      </xdr:nvSpPr>
      <xdr:spPr>
        <a:xfrm>
          <a:off x="12657333" y="13630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98258</xdr:rowOff>
    </xdr:from>
    <xdr:to>
      <xdr:col>23</xdr:col>
      <xdr:colOff>517525</xdr:colOff>
      <xdr:row>98</xdr:row>
      <xdr:rowOff>105639</xdr:rowOff>
    </xdr:to>
    <xdr:cxnSp macro="">
      <xdr:nvCxnSpPr>
        <xdr:cNvPr id="700" name="直線コネクタ 699"/>
        <xdr:cNvCxnSpPr/>
      </xdr:nvCxnSpPr>
      <xdr:spPr>
        <a:xfrm>
          <a:off x="15481300" y="16900358"/>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701"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85327</xdr:rowOff>
    </xdr:from>
    <xdr:to>
      <xdr:col>22</xdr:col>
      <xdr:colOff>365125</xdr:colOff>
      <xdr:row>98</xdr:row>
      <xdr:rowOff>98258</xdr:rowOff>
    </xdr:to>
    <xdr:cxnSp macro="">
      <xdr:nvCxnSpPr>
        <xdr:cNvPr id="703" name="直線コネクタ 702"/>
        <xdr:cNvCxnSpPr/>
      </xdr:nvCxnSpPr>
      <xdr:spPr>
        <a:xfrm>
          <a:off x="14592300" y="16887427"/>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5" name="テキスト ボックス 704"/>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81505</xdr:rowOff>
    </xdr:from>
    <xdr:to>
      <xdr:col>21</xdr:col>
      <xdr:colOff>161925</xdr:colOff>
      <xdr:row>98</xdr:row>
      <xdr:rowOff>85327</xdr:rowOff>
    </xdr:to>
    <xdr:cxnSp macro="">
      <xdr:nvCxnSpPr>
        <xdr:cNvPr id="706" name="直線コネクタ 705"/>
        <xdr:cNvCxnSpPr/>
      </xdr:nvCxnSpPr>
      <xdr:spPr>
        <a:xfrm>
          <a:off x="13703300" y="16883605"/>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76236</xdr:rowOff>
    </xdr:from>
    <xdr:to>
      <xdr:col>19</xdr:col>
      <xdr:colOff>644525</xdr:colOff>
      <xdr:row>98</xdr:row>
      <xdr:rowOff>81505</xdr:rowOff>
    </xdr:to>
    <xdr:cxnSp macro="">
      <xdr:nvCxnSpPr>
        <xdr:cNvPr id="709" name="直線コネクタ 708"/>
        <xdr:cNvCxnSpPr/>
      </xdr:nvCxnSpPr>
      <xdr:spPr>
        <a:xfrm>
          <a:off x="12814300" y="16878336"/>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11" name="テキスト ボックス 710"/>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3" name="テキスト ボックス 712"/>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54839</xdr:rowOff>
    </xdr:from>
    <xdr:to>
      <xdr:col>23</xdr:col>
      <xdr:colOff>568325</xdr:colOff>
      <xdr:row>98</xdr:row>
      <xdr:rowOff>156439</xdr:rowOff>
    </xdr:to>
    <xdr:sp macro="" textlink="">
      <xdr:nvSpPr>
        <xdr:cNvPr id="719" name="円/楕円 718"/>
        <xdr:cNvSpPr/>
      </xdr:nvSpPr>
      <xdr:spPr>
        <a:xfrm>
          <a:off x="162687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141216</xdr:rowOff>
    </xdr:from>
    <xdr:ext cx="534377" cy="259045"/>
    <xdr:sp macro="" textlink="">
      <xdr:nvSpPr>
        <xdr:cNvPr id="720" name="公債費該当値テキスト"/>
        <xdr:cNvSpPr txBox="1"/>
      </xdr:nvSpPr>
      <xdr:spPr>
        <a:xfrm>
          <a:off x="16370300" y="167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47458</xdr:rowOff>
    </xdr:from>
    <xdr:to>
      <xdr:col>22</xdr:col>
      <xdr:colOff>415925</xdr:colOff>
      <xdr:row>98</xdr:row>
      <xdr:rowOff>149058</xdr:rowOff>
    </xdr:to>
    <xdr:sp macro="" textlink="">
      <xdr:nvSpPr>
        <xdr:cNvPr id="721" name="円/楕円 720"/>
        <xdr:cNvSpPr/>
      </xdr:nvSpPr>
      <xdr:spPr>
        <a:xfrm>
          <a:off x="15430500" y="168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140185</xdr:rowOff>
    </xdr:from>
    <xdr:ext cx="534377" cy="259045"/>
    <xdr:sp macro="" textlink="">
      <xdr:nvSpPr>
        <xdr:cNvPr id="722" name="テキスト ボックス 721"/>
        <xdr:cNvSpPr txBox="1"/>
      </xdr:nvSpPr>
      <xdr:spPr>
        <a:xfrm>
          <a:off x="15214111" y="1694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34527</xdr:rowOff>
    </xdr:from>
    <xdr:to>
      <xdr:col>21</xdr:col>
      <xdr:colOff>212725</xdr:colOff>
      <xdr:row>98</xdr:row>
      <xdr:rowOff>136127</xdr:rowOff>
    </xdr:to>
    <xdr:sp macro="" textlink="">
      <xdr:nvSpPr>
        <xdr:cNvPr id="723" name="円/楕円 722"/>
        <xdr:cNvSpPr/>
      </xdr:nvSpPr>
      <xdr:spPr>
        <a:xfrm>
          <a:off x="14541500" y="168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127254</xdr:rowOff>
    </xdr:from>
    <xdr:ext cx="534377" cy="259045"/>
    <xdr:sp macro="" textlink="">
      <xdr:nvSpPr>
        <xdr:cNvPr id="724" name="テキスト ボックス 723"/>
        <xdr:cNvSpPr txBox="1"/>
      </xdr:nvSpPr>
      <xdr:spPr>
        <a:xfrm>
          <a:off x="14325111" y="169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30705</xdr:rowOff>
    </xdr:from>
    <xdr:to>
      <xdr:col>20</xdr:col>
      <xdr:colOff>9525</xdr:colOff>
      <xdr:row>98</xdr:row>
      <xdr:rowOff>132305</xdr:rowOff>
    </xdr:to>
    <xdr:sp macro="" textlink="">
      <xdr:nvSpPr>
        <xdr:cNvPr id="725" name="円/楕円 724"/>
        <xdr:cNvSpPr/>
      </xdr:nvSpPr>
      <xdr:spPr>
        <a:xfrm>
          <a:off x="13652500" y="168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123432</xdr:rowOff>
    </xdr:from>
    <xdr:ext cx="534377" cy="259045"/>
    <xdr:sp macro="" textlink="">
      <xdr:nvSpPr>
        <xdr:cNvPr id="726" name="テキスト ボックス 725"/>
        <xdr:cNvSpPr txBox="1"/>
      </xdr:nvSpPr>
      <xdr:spPr>
        <a:xfrm>
          <a:off x="13436111" y="169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25436</xdr:rowOff>
    </xdr:from>
    <xdr:to>
      <xdr:col>18</xdr:col>
      <xdr:colOff>492125</xdr:colOff>
      <xdr:row>98</xdr:row>
      <xdr:rowOff>127036</xdr:rowOff>
    </xdr:to>
    <xdr:sp macro="" textlink="">
      <xdr:nvSpPr>
        <xdr:cNvPr id="727" name="円/楕円 726"/>
        <xdr:cNvSpPr/>
      </xdr:nvSpPr>
      <xdr:spPr>
        <a:xfrm>
          <a:off x="12763500" y="168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118163</xdr:rowOff>
    </xdr:from>
    <xdr:ext cx="534377" cy="259045"/>
    <xdr:sp macro="" textlink="">
      <xdr:nvSpPr>
        <xdr:cNvPr id="728" name="テキスト ボックス 727"/>
        <xdr:cNvSpPr txBox="1"/>
      </xdr:nvSpPr>
      <xdr:spPr>
        <a:xfrm>
          <a:off x="12547111" y="1692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5" name="テキスト ボックス 76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a:t>
          </a:r>
          <a:r>
            <a:rPr kumimoji="1" lang="en-US" altLang="ja-JP" sz="1300">
              <a:latin typeface="ＭＳ Ｐゴシック"/>
            </a:rPr>
            <a:t>28</a:t>
          </a:r>
          <a:r>
            <a:rPr kumimoji="1" lang="ja-JP" altLang="en-US" sz="1300">
              <a:latin typeface="ＭＳ Ｐゴシック"/>
            </a:rPr>
            <a:t>年度は類似団体平均</a:t>
          </a:r>
          <a:r>
            <a:rPr kumimoji="1" lang="en-US" altLang="ja-JP" sz="1300">
              <a:latin typeface="ＭＳ Ｐゴシック"/>
            </a:rPr>
            <a:t>31,746</a:t>
          </a:r>
          <a:r>
            <a:rPr kumimoji="1" lang="ja-JP" altLang="en-US" sz="1300">
              <a:latin typeface="ＭＳ Ｐゴシック"/>
            </a:rPr>
            <a:t>円に比べ</a:t>
          </a:r>
          <a:r>
            <a:rPr kumimoji="1" lang="en-US" altLang="ja-JP" sz="1300">
              <a:latin typeface="ＭＳ Ｐゴシック"/>
            </a:rPr>
            <a:t>15,129</a:t>
          </a:r>
          <a:r>
            <a:rPr kumimoji="1" lang="ja-JP" altLang="en-US" sz="1300">
              <a:latin typeface="ＭＳ Ｐゴシック"/>
            </a:rPr>
            <a:t>円となっており、他団体に比べ住民一人当たりのコストは平均より低い状況である。</a:t>
          </a:r>
        </a:p>
        <a:p>
          <a:r>
            <a:rPr kumimoji="1" lang="ja-JP" altLang="en-US" sz="1300">
              <a:latin typeface="ＭＳ Ｐゴシック"/>
            </a:rPr>
            <a:t>　他団体と比較して高額な町債借入れをおこなっていないことから低い水準で推移しているが、今後は公共施設等総合管理計画に基づく町有施設の整備・更新経費の財源として町債借入れを活用する見込であるため、公債費は増加していくことが予測される。</a:t>
          </a:r>
        </a:p>
        <a:p>
          <a:r>
            <a:rPr kumimoji="1" lang="ja-JP" altLang="en-US" sz="1300">
              <a:latin typeface="ＭＳ Ｐゴシック"/>
            </a:rPr>
            <a:t>　議会費は、平成</a:t>
          </a:r>
          <a:r>
            <a:rPr kumimoji="1" lang="en-US" altLang="ja-JP" sz="1300">
              <a:latin typeface="ＭＳ Ｐゴシック"/>
            </a:rPr>
            <a:t>28</a:t>
          </a:r>
          <a:r>
            <a:rPr kumimoji="1" lang="ja-JP" altLang="en-US" sz="1300">
              <a:latin typeface="ＭＳ Ｐゴシック"/>
            </a:rPr>
            <a:t>年度は類似団体平均</a:t>
          </a:r>
          <a:r>
            <a:rPr kumimoji="1" lang="en-US" altLang="ja-JP" sz="1300">
              <a:latin typeface="ＭＳ Ｐゴシック"/>
            </a:rPr>
            <a:t>3,844</a:t>
          </a:r>
          <a:r>
            <a:rPr kumimoji="1" lang="ja-JP" altLang="en-US" sz="1300">
              <a:latin typeface="ＭＳ Ｐゴシック"/>
            </a:rPr>
            <a:t>円に比べ</a:t>
          </a:r>
          <a:r>
            <a:rPr kumimoji="1" lang="en-US" altLang="ja-JP" sz="1300">
              <a:latin typeface="ＭＳ Ｐゴシック"/>
            </a:rPr>
            <a:t>5,024</a:t>
          </a:r>
          <a:r>
            <a:rPr kumimoji="1" lang="ja-JP" altLang="en-US" sz="1300">
              <a:latin typeface="ＭＳ Ｐゴシック"/>
            </a:rPr>
            <a:t>円となっており、他団体に比べ住民一人当たりのコストは平均より高い状況である。</a:t>
          </a:r>
        </a:p>
        <a:p>
          <a:r>
            <a:rPr kumimoji="1" lang="ja-JP" altLang="en-US" sz="1300">
              <a:latin typeface="ＭＳ Ｐゴシック"/>
            </a:rPr>
            <a:t>　議員報酬の水準が類似団体では最も高いことが主な原因である。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財政調整基金は、中期財政計画に基づき残高５億円以上を確保を目標に運用しており</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は約</a:t>
          </a:r>
          <a:r>
            <a:rPr kumimoji="1" lang="en-US" altLang="ja-JP" sz="1300">
              <a:latin typeface="ＭＳ ゴシック" pitchFamily="49" charset="-128"/>
              <a:ea typeface="ＭＳ ゴシック" pitchFamily="49" charset="-128"/>
            </a:rPr>
            <a:t>8.7</a:t>
          </a:r>
          <a:r>
            <a:rPr kumimoji="1" lang="ja-JP" altLang="en-US" sz="1300">
              <a:latin typeface="ＭＳ ゴシック" pitchFamily="49" charset="-128"/>
              <a:ea typeface="ＭＳ ゴシック" pitchFamily="49" charset="-128"/>
            </a:rPr>
            <a:t>億円の残高となっている。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町税収入や各種交付金等（一般財源）の変動影響や歳出事業の見直し、人件費等の経常経費の抑制などにより、実質収支は</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の約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億円から</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の約</a:t>
          </a:r>
          <a:r>
            <a:rPr kumimoji="1" lang="en-US" altLang="ja-JP" sz="1300">
              <a:latin typeface="ＭＳ ゴシック" pitchFamily="49" charset="-128"/>
              <a:ea typeface="ＭＳ ゴシック" pitchFamily="49" charset="-128"/>
            </a:rPr>
            <a:t>6.1</a:t>
          </a:r>
          <a:r>
            <a:rPr kumimoji="1" lang="ja-JP" altLang="en-US" sz="1300">
              <a:latin typeface="ＭＳ ゴシック" pitchFamily="49" charset="-128"/>
              <a:ea typeface="ＭＳ ゴシック" pitchFamily="49" charset="-128"/>
            </a:rPr>
            <a:t>億円に増加した。平成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年度は、実質収支は翌年度へ繰り越す財源が前年に比べ</a:t>
          </a:r>
          <a:r>
            <a:rPr kumimoji="1" lang="en-US" altLang="ja-JP" sz="1300">
              <a:latin typeface="ＭＳ ゴシック" pitchFamily="49" charset="-128"/>
              <a:ea typeface="ＭＳ ゴシック" pitchFamily="49" charset="-128"/>
            </a:rPr>
            <a:t>420</a:t>
          </a:r>
          <a:r>
            <a:rPr kumimoji="1" lang="ja-JP" altLang="en-US" sz="1300">
              <a:latin typeface="ＭＳ ゴシック" pitchFamily="49" charset="-128"/>
              <a:ea typeface="ＭＳ ゴシック" pitchFamily="49" charset="-128"/>
            </a:rPr>
            <a:t>万円減少したため、</a:t>
          </a:r>
          <a:r>
            <a:rPr kumimoji="1" lang="en-US" altLang="ja-JP" sz="1300">
              <a:latin typeface="ＭＳ ゴシック" pitchFamily="49" charset="-128"/>
              <a:ea typeface="ＭＳ ゴシック" pitchFamily="49" charset="-128"/>
            </a:rPr>
            <a:t>0.12</a:t>
          </a:r>
          <a:r>
            <a:rPr kumimoji="1" lang="ja-JP" altLang="en-US" sz="1300">
              <a:latin typeface="ＭＳ ゴシック" pitchFamily="49" charset="-128"/>
              <a:ea typeface="ＭＳ ゴシック" pitchFamily="49" charset="-128"/>
            </a:rPr>
            <a:t>ポイント増。実質単年度収支は、基金取り崩しが約</a:t>
          </a:r>
          <a:r>
            <a:rPr kumimoji="1" lang="en-US" altLang="ja-JP" sz="1300">
              <a:latin typeface="ＭＳ ゴシック" pitchFamily="49" charset="-128"/>
              <a:ea typeface="ＭＳ ゴシック" pitchFamily="49" charset="-128"/>
            </a:rPr>
            <a:t>1,800</a:t>
          </a:r>
          <a:r>
            <a:rPr kumimoji="1" lang="ja-JP" altLang="en-US" sz="1300">
              <a:latin typeface="ＭＳ ゴシック" pitchFamily="49" charset="-128"/>
              <a:ea typeface="ＭＳ ゴシック" pitchFamily="49" charset="-128"/>
            </a:rPr>
            <a:t>万円超過し</a:t>
          </a:r>
          <a:r>
            <a:rPr kumimoji="1" lang="en-US" altLang="ja-JP" sz="1300">
              <a:latin typeface="ＭＳ ゴシック" pitchFamily="49" charset="-128"/>
              <a:ea typeface="ＭＳ ゴシック" pitchFamily="49" charset="-128"/>
            </a:rPr>
            <a:t>1.07</a:t>
          </a:r>
          <a:r>
            <a:rPr kumimoji="1" lang="ja-JP" altLang="en-US" sz="1300">
              <a:latin typeface="ＭＳ ゴシック" pitchFamily="49" charset="-128"/>
              <a:ea typeface="ＭＳ ゴシック" pitchFamily="49"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一般会計は、町税収入が一時期に比べ持ち直したことや、経常経費の削減、不用額の確保による繰越金（前年度剰余金）の増加等により、実質収支は平成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億円に増加傾向にある。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介護保険特別会計は、繰越金（前年度剰余金）の増加などにより、平成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年度は実質収支額が約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国民健康保険は、被保険者の減少による影響があるものの、共同事業拠出金が増額となったことなどから、平成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年度は実質収支額が約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後期高齢者医療特別会計は、高齢化社会による被保険者数が増加や保険料率の改定の影響があるものの、実質収支額の黒字は</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下水道事業特別会計は、管渠工事費の増減の影響があるものの、実質収支額の黒字は</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万円前後で推移している。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10259265</v>
      </c>
      <c r="BO4" s="381"/>
      <c r="BP4" s="381"/>
      <c r="BQ4" s="381"/>
      <c r="BR4" s="381"/>
      <c r="BS4" s="381"/>
      <c r="BT4" s="381"/>
      <c r="BU4" s="382"/>
      <c r="BV4" s="380">
        <v>10127815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9</v>
      </c>
      <c r="CU4" s="387"/>
      <c r="CV4" s="387"/>
      <c r="CW4" s="387"/>
      <c r="CX4" s="387"/>
      <c r="CY4" s="387"/>
      <c r="CZ4" s="387"/>
      <c r="DA4" s="388"/>
      <c r="DB4" s="386">
        <v>8.9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9611994</v>
      </c>
      <c r="BO5" s="418"/>
      <c r="BP5" s="418"/>
      <c r="BQ5" s="418"/>
      <c r="BR5" s="418"/>
      <c r="BS5" s="418"/>
      <c r="BT5" s="418"/>
      <c r="BU5" s="419"/>
      <c r="BV5" s="417">
        <v>9479617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97.4</v>
      </c>
      <c r="CU5" s="415"/>
      <c r="CV5" s="415"/>
      <c r="CW5" s="415"/>
      <c r="CX5" s="415"/>
      <c r="CY5" s="415"/>
      <c r="CZ5" s="415"/>
      <c r="DA5" s="416"/>
      <c r="DB5" s="414">
        <v>98.1</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647271</v>
      </c>
      <c r="BO6" s="418"/>
      <c r="BP6" s="418"/>
      <c r="BQ6" s="418"/>
      <c r="BR6" s="418"/>
      <c r="BS6" s="418"/>
      <c r="BT6" s="418"/>
      <c r="BU6" s="419"/>
      <c r="BV6" s="417">
        <v>648198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103.5</v>
      </c>
      <c r="CU6" s="455"/>
      <c r="CV6" s="455"/>
      <c r="CW6" s="455"/>
      <c r="CX6" s="455"/>
      <c r="CY6" s="455"/>
      <c r="CZ6" s="455"/>
      <c r="DA6" s="456"/>
      <c r="DB6" s="454">
        <v>104.3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37943</v>
      </c>
      <c r="BO7" s="418"/>
      <c r="BP7" s="418"/>
      <c r="BQ7" s="418"/>
      <c r="BR7" s="418"/>
      <c r="BS7" s="418"/>
      <c r="BT7" s="418"/>
      <c r="BU7" s="419"/>
      <c r="BV7" s="417">
        <v>42158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6748532</v>
      </c>
      <c r="CU7" s="418"/>
      <c r="CV7" s="418"/>
      <c r="CW7" s="418"/>
      <c r="CX7" s="418"/>
      <c r="CY7" s="418"/>
      <c r="CZ7" s="418"/>
      <c r="DA7" s="419"/>
      <c r="DB7" s="417">
        <v>6801827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609328</v>
      </c>
      <c r="BO8" s="418"/>
      <c r="BP8" s="418"/>
      <c r="BQ8" s="418"/>
      <c r="BR8" s="418"/>
      <c r="BS8" s="418"/>
      <c r="BT8" s="418"/>
      <c r="BU8" s="419"/>
      <c r="BV8" s="417">
        <v>606040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v>
      </c>
      <c r="CU8" s="458"/>
      <c r="CV8" s="458"/>
      <c r="CW8" s="458"/>
      <c r="CX8" s="458"/>
      <c r="CY8" s="458"/>
      <c r="CZ8" s="458"/>
      <c r="DA8" s="459"/>
      <c r="DB8" s="457">
        <v>0.9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32096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3288</v>
      </c>
      <c r="BO9" s="418"/>
      <c r="BP9" s="418"/>
      <c r="BQ9" s="418"/>
      <c r="BR9" s="418"/>
      <c r="BS9" s="418"/>
      <c r="BT9" s="418"/>
      <c r="BU9" s="419"/>
      <c r="BV9" s="417">
        <v>78628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6.1</v>
      </c>
      <c r="CU9" s="415"/>
      <c r="CV9" s="415"/>
      <c r="CW9" s="415"/>
      <c r="CX9" s="415"/>
      <c r="CY9" s="415"/>
      <c r="CZ9" s="415"/>
      <c r="DA9" s="416"/>
      <c r="DB9" s="414">
        <v>6.3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32766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187502</v>
      </c>
      <c r="BO10" s="418"/>
      <c r="BP10" s="418"/>
      <c r="BQ10" s="418"/>
      <c r="BR10" s="418"/>
      <c r="BS10" s="418"/>
      <c r="BT10" s="418"/>
      <c r="BU10" s="419"/>
      <c r="BV10" s="417">
        <v>180180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33431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205200</v>
      </c>
      <c r="BO12" s="418"/>
      <c r="BP12" s="418"/>
      <c r="BQ12" s="418"/>
      <c r="BR12" s="418"/>
      <c r="BS12" s="418"/>
      <c r="BT12" s="418"/>
      <c r="BU12" s="419"/>
      <c r="BV12" s="417">
        <v>200500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33213</v>
      </c>
      <c r="S13" s="499"/>
      <c r="T13" s="499"/>
      <c r="U13" s="499"/>
      <c r="V13" s="500"/>
      <c r="W13" s="433" t="s">
        <v>124</v>
      </c>
      <c r="X13" s="434"/>
      <c r="Y13" s="434"/>
      <c r="Z13" s="434"/>
      <c r="AA13" s="434"/>
      <c r="AB13" s="424"/>
      <c r="AC13" s="468">
        <v>177</v>
      </c>
      <c r="AD13" s="469"/>
      <c r="AE13" s="469"/>
      <c r="AF13" s="469"/>
      <c r="AG13" s="508"/>
      <c r="AH13" s="468">
        <v>160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-14410</v>
      </c>
      <c r="BO13" s="418"/>
      <c r="BP13" s="418"/>
      <c r="BQ13" s="418"/>
      <c r="BR13" s="418"/>
      <c r="BS13" s="418"/>
      <c r="BT13" s="418"/>
      <c r="BU13" s="419"/>
      <c r="BV13" s="417">
        <v>58308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-0.5</v>
      </c>
      <c r="CU13" s="415"/>
      <c r="CV13" s="415"/>
      <c r="CW13" s="415"/>
      <c r="CX13" s="415"/>
      <c r="CY13" s="415"/>
      <c r="CZ13" s="415"/>
      <c r="DA13" s="416"/>
      <c r="DB13" s="414">
        <v>-0.3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33490</v>
      </c>
      <c r="S14" s="499"/>
      <c r="T14" s="499"/>
      <c r="U14" s="499"/>
      <c r="V14" s="500"/>
      <c r="W14" s="407"/>
      <c r="X14" s="408"/>
      <c r="Y14" s="408"/>
      <c r="Z14" s="408"/>
      <c r="AA14" s="408"/>
      <c r="AB14" s="397"/>
      <c r="AC14" s="501">
        <v>1.3</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33269</v>
      </c>
      <c r="S15" s="499"/>
      <c r="T15" s="499"/>
      <c r="U15" s="499"/>
      <c r="V15" s="500"/>
      <c r="W15" s="433" t="s">
        <v>131</v>
      </c>
      <c r="X15" s="434"/>
      <c r="Y15" s="434"/>
      <c r="Z15" s="434"/>
      <c r="AA15" s="434"/>
      <c r="AB15" s="424"/>
      <c r="AC15" s="468">
        <v>2189</v>
      </c>
      <c r="AD15" s="469"/>
      <c r="AE15" s="469"/>
      <c r="AF15" s="469"/>
      <c r="AG15" s="508"/>
      <c r="AH15" s="468">
        <v>2219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4495644</v>
      </c>
      <c r="BO15" s="381"/>
      <c r="BP15" s="381"/>
      <c r="BQ15" s="381"/>
      <c r="BR15" s="381"/>
      <c r="BS15" s="381"/>
      <c r="BT15" s="381"/>
      <c r="BU15" s="382"/>
      <c r="BV15" s="380">
        <v>4386697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v>
      </c>
      <c r="AD16" s="502"/>
      <c r="AE16" s="502"/>
      <c r="AF16" s="502"/>
      <c r="AG16" s="503"/>
      <c r="AH16" s="501">
        <v>15.9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4973469</v>
      </c>
      <c r="BO16" s="418"/>
      <c r="BP16" s="418"/>
      <c r="BQ16" s="418"/>
      <c r="BR16" s="418"/>
      <c r="BS16" s="418"/>
      <c r="BT16" s="418"/>
      <c r="BU16" s="419"/>
      <c r="BV16" s="417">
        <v>4896519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11339</v>
      </c>
      <c r="AD17" s="469"/>
      <c r="AE17" s="469"/>
      <c r="AF17" s="469"/>
      <c r="AG17" s="508"/>
      <c r="AH17" s="468">
        <v>11535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5856777</v>
      </c>
      <c r="BO17" s="418"/>
      <c r="BP17" s="418"/>
      <c r="BQ17" s="418"/>
      <c r="BR17" s="418"/>
      <c r="BS17" s="418"/>
      <c r="BT17" s="418"/>
      <c r="BU17" s="419"/>
      <c r="BV17" s="417">
        <v>5735713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17.04</v>
      </c>
      <c r="M18" s="530"/>
      <c r="N18" s="530"/>
      <c r="O18" s="530"/>
      <c r="P18" s="530"/>
      <c r="Q18" s="530"/>
      <c r="R18" s="531"/>
      <c r="S18" s="531"/>
      <c r="T18" s="531"/>
      <c r="U18" s="531"/>
      <c r="V18" s="532"/>
      <c r="W18" s="435"/>
      <c r="X18" s="436"/>
      <c r="Y18" s="436"/>
      <c r="Z18" s="436"/>
      <c r="AA18" s="436"/>
      <c r="AB18" s="427"/>
      <c r="AC18" s="533">
        <v>82.7</v>
      </c>
      <c r="AD18" s="534"/>
      <c r="AE18" s="534"/>
      <c r="AF18" s="534"/>
      <c r="AG18" s="535"/>
      <c r="AH18" s="533">
        <v>82.9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6620556</v>
      </c>
      <c r="BO18" s="418"/>
      <c r="BP18" s="418"/>
      <c r="BQ18" s="418"/>
      <c r="BR18" s="418"/>
      <c r="BS18" s="418"/>
      <c r="BT18" s="418"/>
      <c r="BU18" s="419"/>
      <c r="BV18" s="417">
        <v>6690543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1884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8254667</v>
      </c>
      <c r="BO19" s="418"/>
      <c r="BP19" s="418"/>
      <c r="BQ19" s="418"/>
      <c r="BR19" s="418"/>
      <c r="BS19" s="418"/>
      <c r="BT19" s="418"/>
      <c r="BU19" s="419"/>
      <c r="BV19" s="417">
        <v>8205104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12580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5726213</v>
      </c>
      <c r="BO23" s="418"/>
      <c r="BP23" s="418"/>
      <c r="BQ23" s="418"/>
      <c r="BR23" s="418"/>
      <c r="BS23" s="418"/>
      <c r="BT23" s="418"/>
      <c r="BU23" s="419"/>
      <c r="BV23" s="417">
        <v>5695390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8230</v>
      </c>
      <c r="R24" s="469"/>
      <c r="S24" s="469"/>
      <c r="T24" s="469"/>
      <c r="U24" s="469"/>
      <c r="V24" s="508"/>
      <c r="W24" s="563"/>
      <c r="X24" s="551"/>
      <c r="Y24" s="552"/>
      <c r="Z24" s="467" t="s">
        <v>154</v>
      </c>
      <c r="AA24" s="447"/>
      <c r="AB24" s="447"/>
      <c r="AC24" s="447"/>
      <c r="AD24" s="447"/>
      <c r="AE24" s="447"/>
      <c r="AF24" s="447"/>
      <c r="AG24" s="448"/>
      <c r="AH24" s="468">
        <v>264</v>
      </c>
      <c r="AI24" s="469"/>
      <c r="AJ24" s="469"/>
      <c r="AK24" s="469"/>
      <c r="AL24" s="508"/>
      <c r="AM24" s="468">
        <v>831336</v>
      </c>
      <c r="AN24" s="469"/>
      <c r="AO24" s="469"/>
      <c r="AP24" s="469"/>
      <c r="AQ24" s="469"/>
      <c r="AR24" s="508"/>
      <c r="AS24" s="468">
        <v>3149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5480156</v>
      </c>
      <c r="BO24" s="418"/>
      <c r="BP24" s="418"/>
      <c r="BQ24" s="418"/>
      <c r="BR24" s="418"/>
      <c r="BS24" s="418"/>
      <c r="BT24" s="418"/>
      <c r="BU24" s="419"/>
      <c r="BV24" s="417">
        <v>5384390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6660</v>
      </c>
      <c r="R25" s="469"/>
      <c r="S25" s="469"/>
      <c r="T25" s="469"/>
      <c r="U25" s="469"/>
      <c r="V25" s="508"/>
      <c r="W25" s="563"/>
      <c r="X25" s="551"/>
      <c r="Y25" s="552"/>
      <c r="Z25" s="467" t="s">
        <v>157</v>
      </c>
      <c r="AA25" s="447"/>
      <c r="AB25" s="447"/>
      <c r="AC25" s="447"/>
      <c r="AD25" s="447"/>
      <c r="AE25" s="447"/>
      <c r="AF25" s="447"/>
      <c r="AG25" s="448"/>
      <c r="AH25" s="468">
        <v>52</v>
      </c>
      <c r="AI25" s="469"/>
      <c r="AJ25" s="469"/>
      <c r="AK25" s="469"/>
      <c r="AL25" s="508"/>
      <c r="AM25" s="468">
        <v>149656</v>
      </c>
      <c r="AN25" s="469"/>
      <c r="AO25" s="469"/>
      <c r="AP25" s="469"/>
      <c r="AQ25" s="469"/>
      <c r="AR25" s="508"/>
      <c r="AS25" s="468">
        <v>2878</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265187</v>
      </c>
      <c r="BO25" s="381"/>
      <c r="BP25" s="381"/>
      <c r="BQ25" s="381"/>
      <c r="BR25" s="381"/>
      <c r="BS25" s="381"/>
      <c r="BT25" s="381"/>
      <c r="BU25" s="382"/>
      <c r="BV25" s="380">
        <v>295333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6290</v>
      </c>
      <c r="R26" s="469"/>
      <c r="S26" s="469"/>
      <c r="T26" s="469"/>
      <c r="U26" s="469"/>
      <c r="V26" s="508"/>
      <c r="W26" s="563"/>
      <c r="X26" s="551"/>
      <c r="Y26" s="552"/>
      <c r="Z26" s="467" t="s">
        <v>160</v>
      </c>
      <c r="AA26" s="573"/>
      <c r="AB26" s="573"/>
      <c r="AC26" s="573"/>
      <c r="AD26" s="573"/>
      <c r="AE26" s="573"/>
      <c r="AF26" s="573"/>
      <c r="AG26" s="574"/>
      <c r="AH26" s="468">
        <v>49</v>
      </c>
      <c r="AI26" s="469"/>
      <c r="AJ26" s="469"/>
      <c r="AK26" s="469"/>
      <c r="AL26" s="508"/>
      <c r="AM26" s="468">
        <v>158270</v>
      </c>
      <c r="AN26" s="469"/>
      <c r="AO26" s="469"/>
      <c r="AP26" s="469"/>
      <c r="AQ26" s="469"/>
      <c r="AR26" s="508"/>
      <c r="AS26" s="468">
        <v>3230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4990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15832</v>
      </c>
      <c r="AN27" s="469"/>
      <c r="AO27" s="469"/>
      <c r="AP27" s="469"/>
      <c r="AQ27" s="469"/>
      <c r="AR27" s="508"/>
      <c r="AS27" s="468">
        <v>3958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184130</v>
      </c>
      <c r="BO27" s="587"/>
      <c r="BP27" s="587"/>
      <c r="BQ27" s="587"/>
      <c r="BR27" s="587"/>
      <c r="BS27" s="587"/>
      <c r="BT27" s="587"/>
      <c r="BU27" s="588"/>
      <c r="BV27" s="586">
        <v>184113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4300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868779</v>
      </c>
      <c r="BO28" s="381"/>
      <c r="BP28" s="381"/>
      <c r="BQ28" s="381"/>
      <c r="BR28" s="381"/>
      <c r="BS28" s="381"/>
      <c r="BT28" s="381"/>
      <c r="BU28" s="382"/>
      <c r="BV28" s="380">
        <v>886477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4000</v>
      </c>
      <c r="R29" s="469"/>
      <c r="S29" s="469"/>
      <c r="T29" s="469"/>
      <c r="U29" s="469"/>
      <c r="V29" s="508"/>
      <c r="W29" s="564"/>
      <c r="X29" s="565"/>
      <c r="Y29" s="566"/>
      <c r="Z29" s="467" t="s">
        <v>170</v>
      </c>
      <c r="AA29" s="447"/>
      <c r="AB29" s="447"/>
      <c r="AC29" s="447"/>
      <c r="AD29" s="447"/>
      <c r="AE29" s="447"/>
      <c r="AF29" s="447"/>
      <c r="AG29" s="448"/>
      <c r="AH29" s="468">
        <v>268</v>
      </c>
      <c r="AI29" s="469"/>
      <c r="AJ29" s="469"/>
      <c r="AK29" s="469"/>
      <c r="AL29" s="508"/>
      <c r="AM29" s="468">
        <v>847168</v>
      </c>
      <c r="AN29" s="469"/>
      <c r="AO29" s="469"/>
      <c r="AP29" s="469"/>
      <c r="AQ29" s="469"/>
      <c r="AR29" s="508"/>
      <c r="AS29" s="468">
        <v>3161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102.2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950081</v>
      </c>
      <c r="BO30" s="587"/>
      <c r="BP30" s="587"/>
      <c r="BQ30" s="587"/>
      <c r="BR30" s="587"/>
      <c r="BS30" s="587"/>
      <c r="BT30" s="587"/>
      <c r="BU30" s="588"/>
      <c r="BV30" s="586">
        <v>779467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神奈川県市町村職員退職手当組合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葉山町土地開発公社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神奈川県後期高齢者医療広域連合（一般会計）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11</v>
      </c>
      <c r="CP35" s="598"/>
      <c r="CQ35" s="599" t="str">
        <f>IF('各会計、関係団体の財政状況及び健全化判断比率'!BS8="","",'各会計、関係団体の財政状況及び健全化判断比率'!BS8)</f>
        <v>公益財団法人かながわ海岸美化財団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神奈川県後期高齢者医療広域連合（後期高齢者医療事業特別会計）</v>
      </c>
      <c r="BZ36" s="599"/>
      <c r="CA36" s="599"/>
      <c r="CB36" s="599"/>
      <c r="CC36" s="599"/>
      <c r="CD36" s="599"/>
      <c r="CE36" s="599"/>
      <c r="CF36" s="599"/>
      <c r="CG36" s="599"/>
      <c r="CH36" s="599"/>
      <c r="CI36" s="599"/>
      <c r="CJ36" s="599"/>
      <c r="CK36" s="599"/>
      <c r="CL36" s="599"/>
      <c r="CM36" s="599"/>
      <c r="CN36" s="167"/>
      <c r="CO36" s="598">
        <f t="shared" si="3"/>
        <v>12</v>
      </c>
      <c r="CP36" s="598"/>
      <c r="CQ36" s="599" t="str">
        <f>IF('各会計、関係団体の財政状況及び健全化判断比率'!BS9="","",'各会計、関係団体の財政状況及び健全化判断比率'!BS9)</f>
        <v>公益財団法人逗葉地域医療センター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神奈川県町村情報システム共同事業組合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521</v>
      </c>
      <c r="D34" s="1184"/>
      <c r="E34" s="1185"/>
      <c r="F34" s="32">
        <v>5.76</v>
      </c>
      <c r="G34" s="33">
        <v>6.68</v>
      </c>
      <c r="H34" s="33">
        <v>7.87</v>
      </c>
      <c r="I34" s="33">
        <v>8.9</v>
      </c>
      <c r="J34" s="34">
        <v>9.02</v>
      </c>
      <c r="K34" s="22"/>
      <c r="L34" s="22"/>
      <c r="M34" s="22"/>
      <c r="N34" s="22"/>
      <c r="O34" s="22"/>
      <c r="P34" s="22"/>
    </row>
    <row r="35" spans="1:16" ht="39" customHeight="1" x14ac:dyDescent="0.15">
      <c r="A35" s="22"/>
      <c r="B35" s="35"/>
      <c r="C35" s="1178" t="s">
        <v>522</v>
      </c>
      <c r="D35" s="1179"/>
      <c r="E35" s="1180"/>
      <c r="F35" s="36">
        <v>0.71</v>
      </c>
      <c r="G35" s="37">
        <v>0.81</v>
      </c>
      <c r="H35" s="37">
        <v>1.55</v>
      </c>
      <c r="I35" s="37">
        <v>2.04</v>
      </c>
      <c r="J35" s="38">
        <v>2.42</v>
      </c>
      <c r="K35" s="22"/>
      <c r="L35" s="22"/>
      <c r="M35" s="22"/>
      <c r="N35" s="22"/>
      <c r="O35" s="22"/>
      <c r="P35" s="22"/>
    </row>
    <row r="36" spans="1:16" ht="39" customHeight="1" x14ac:dyDescent="0.15">
      <c r="A36" s="22"/>
      <c r="B36" s="35"/>
      <c r="C36" s="1178" t="s">
        <v>523</v>
      </c>
      <c r="D36" s="1179"/>
      <c r="E36" s="1180"/>
      <c r="F36" s="36">
        <v>3.7</v>
      </c>
      <c r="G36" s="37">
        <v>3.54</v>
      </c>
      <c r="H36" s="37">
        <v>3.08</v>
      </c>
      <c r="I36" s="37">
        <v>2.4500000000000002</v>
      </c>
      <c r="J36" s="38">
        <v>1.72</v>
      </c>
      <c r="K36" s="22"/>
      <c r="L36" s="22"/>
      <c r="M36" s="22"/>
      <c r="N36" s="22"/>
      <c r="O36" s="22"/>
      <c r="P36" s="22"/>
    </row>
    <row r="37" spans="1:16" ht="39" customHeight="1" x14ac:dyDescent="0.15">
      <c r="A37" s="22"/>
      <c r="B37" s="35"/>
      <c r="C37" s="1178" t="s">
        <v>524</v>
      </c>
      <c r="D37" s="1179"/>
      <c r="E37" s="1180"/>
      <c r="F37" s="36">
        <v>0.71</v>
      </c>
      <c r="G37" s="37">
        <v>1.18</v>
      </c>
      <c r="H37" s="37">
        <v>1</v>
      </c>
      <c r="I37" s="37">
        <v>0.89</v>
      </c>
      <c r="J37" s="38">
        <v>0.91</v>
      </c>
      <c r="K37" s="22"/>
      <c r="L37" s="22"/>
      <c r="M37" s="22"/>
      <c r="N37" s="22"/>
      <c r="O37" s="22"/>
      <c r="P37" s="22"/>
    </row>
    <row r="38" spans="1:16" ht="39" customHeight="1" x14ac:dyDescent="0.15">
      <c r="A38" s="22"/>
      <c r="B38" s="35"/>
      <c r="C38" s="1178" t="s">
        <v>525</v>
      </c>
      <c r="D38" s="1179"/>
      <c r="E38" s="1180"/>
      <c r="F38" s="36">
        <v>0.39</v>
      </c>
      <c r="G38" s="37">
        <v>0.67</v>
      </c>
      <c r="H38" s="37">
        <v>0.74</v>
      </c>
      <c r="I38" s="37">
        <v>0.64</v>
      </c>
      <c r="J38" s="38">
        <v>0.74</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527</v>
      </c>
      <c r="D43" s="1182"/>
      <c r="E43" s="1183"/>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602</v>
      </c>
      <c r="L45" s="60">
        <v>583</v>
      </c>
      <c r="M45" s="60">
        <v>569</v>
      </c>
      <c r="N45" s="60">
        <v>529</v>
      </c>
      <c r="O45" s="61">
        <v>506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15</v>
      </c>
      <c r="F48" s="1188"/>
      <c r="G48" s="1188"/>
      <c r="H48" s="1188"/>
      <c r="I48" s="1188"/>
      <c r="J48" s="1189"/>
      <c r="K48" s="63">
        <v>626</v>
      </c>
      <c r="L48" s="64">
        <v>633</v>
      </c>
      <c r="M48" s="64">
        <v>640</v>
      </c>
      <c r="N48" s="64">
        <v>651</v>
      </c>
      <c r="O48" s="65">
        <v>656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474</v>
      </c>
      <c r="L49" s="64" t="s">
        <v>474</v>
      </c>
      <c r="M49" s="64" t="s">
        <v>474</v>
      </c>
      <c r="N49" s="64" t="s">
        <v>474</v>
      </c>
      <c r="O49" s="65" t="s">
        <v>474</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9</v>
      </c>
      <c r="M50" s="64">
        <v>9</v>
      </c>
      <c r="N50" s="64">
        <v>15</v>
      </c>
      <c r="O50" s="65">
        <v>15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1191</v>
      </c>
      <c r="L52" s="64">
        <v>1222</v>
      </c>
      <c r="M52" s="64">
        <v>1273</v>
      </c>
      <c r="N52" s="64">
        <v>1203</v>
      </c>
      <c r="O52" s="65">
        <v>1220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46</v>
      </c>
      <c r="L53" s="69">
        <v>3</v>
      </c>
      <c r="M53" s="69">
        <v>-55</v>
      </c>
      <c r="N53" s="69">
        <v>-8</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02" t="s">
        <v>24</v>
      </c>
      <c r="C41" s="1203"/>
      <c r="D41" s="81"/>
      <c r="E41" s="1208" t="s">
        <v>25</v>
      </c>
      <c r="F41" s="1208"/>
      <c r="G41" s="1208"/>
      <c r="H41" s="1209"/>
      <c r="I41" s="82">
        <v>5539</v>
      </c>
      <c r="J41" s="83">
        <v>5527</v>
      </c>
      <c r="K41" s="83">
        <v>5701</v>
      </c>
      <c r="L41" s="83">
        <v>5695</v>
      </c>
      <c r="M41" s="84">
        <v>5726</v>
      </c>
    </row>
    <row r="42" spans="2:13" ht="27.75" customHeight="1" x14ac:dyDescent="0.15">
      <c r="B42" s="1204"/>
      <c r="C42" s="1205"/>
      <c r="D42" s="85"/>
      <c r="E42" s="1210" t="s">
        <v>26</v>
      </c>
      <c r="F42" s="1210"/>
      <c r="G42" s="1210"/>
      <c r="H42" s="1211"/>
      <c r="I42" s="86">
        <v>154</v>
      </c>
      <c r="J42" s="87">
        <v>147</v>
      </c>
      <c r="K42" s="87">
        <v>139</v>
      </c>
      <c r="L42" s="87">
        <v>188</v>
      </c>
      <c r="M42" s="88">
        <v>173</v>
      </c>
    </row>
    <row r="43" spans="2:13" ht="27.75" customHeight="1" x14ac:dyDescent="0.15">
      <c r="B43" s="1204"/>
      <c r="C43" s="1205"/>
      <c r="D43" s="85"/>
      <c r="E43" s="1210" t="s">
        <v>27</v>
      </c>
      <c r="F43" s="1210"/>
      <c r="G43" s="1210"/>
      <c r="H43" s="1211"/>
      <c r="I43" s="86">
        <v>8886</v>
      </c>
      <c r="J43" s="87">
        <v>8527</v>
      </c>
      <c r="K43" s="87">
        <v>8192</v>
      </c>
      <c r="L43" s="87">
        <v>7919</v>
      </c>
      <c r="M43" s="88">
        <v>7642</v>
      </c>
    </row>
    <row r="44" spans="2:13" ht="27.75" customHeight="1" x14ac:dyDescent="0.15">
      <c r="B44" s="1204"/>
      <c r="C44" s="1205"/>
      <c r="D44" s="85"/>
      <c r="E44" s="1210" t="s">
        <v>28</v>
      </c>
      <c r="F44" s="1210"/>
      <c r="G44" s="1210"/>
      <c r="H44" s="1211"/>
      <c r="I44" s="86" t="s">
        <v>474</v>
      </c>
      <c r="J44" s="87" t="s">
        <v>474</v>
      </c>
      <c r="K44" s="87" t="s">
        <v>474</v>
      </c>
      <c r="L44" s="87" t="s">
        <v>474</v>
      </c>
      <c r="M44" s="88" t="s">
        <v>474</v>
      </c>
    </row>
    <row r="45" spans="2:13" ht="27.75" customHeight="1" x14ac:dyDescent="0.15">
      <c r="B45" s="1204"/>
      <c r="C45" s="1205"/>
      <c r="D45" s="85"/>
      <c r="E45" s="1210" t="s">
        <v>29</v>
      </c>
      <c r="F45" s="1210"/>
      <c r="G45" s="1210"/>
      <c r="H45" s="1211"/>
      <c r="I45" s="86">
        <v>2519</v>
      </c>
      <c r="J45" s="87">
        <v>2411</v>
      </c>
      <c r="K45" s="87">
        <v>2255</v>
      </c>
      <c r="L45" s="87">
        <v>2139</v>
      </c>
      <c r="M45" s="88">
        <v>2064</v>
      </c>
    </row>
    <row r="46" spans="2:13" ht="27.75" customHeight="1" x14ac:dyDescent="0.15">
      <c r="B46" s="1204"/>
      <c r="C46" s="1205"/>
      <c r="D46" s="89"/>
      <c r="E46" s="1210" t="s">
        <v>30</v>
      </c>
      <c r="F46" s="1210"/>
      <c r="G46" s="1210"/>
      <c r="H46" s="1211"/>
      <c r="I46" s="86" t="s">
        <v>474</v>
      </c>
      <c r="J46" s="87" t="s">
        <v>474</v>
      </c>
      <c r="K46" s="87" t="s">
        <v>474</v>
      </c>
      <c r="L46" s="87" t="s">
        <v>474</v>
      </c>
      <c r="M46" s="88" t="s">
        <v>474</v>
      </c>
    </row>
    <row r="47" spans="2:13" ht="27.75" customHeight="1" x14ac:dyDescent="0.15">
      <c r="B47" s="1204"/>
      <c r="C47" s="1205"/>
      <c r="D47" s="90"/>
      <c r="E47" s="1212" t="s">
        <v>31</v>
      </c>
      <c r="F47" s="1213"/>
      <c r="G47" s="1213"/>
      <c r="H47" s="1214"/>
      <c r="I47" s="86" t="s">
        <v>474</v>
      </c>
      <c r="J47" s="87" t="s">
        <v>474</v>
      </c>
      <c r="K47" s="87" t="s">
        <v>474</v>
      </c>
      <c r="L47" s="87" t="s">
        <v>474</v>
      </c>
      <c r="M47" s="88" t="s">
        <v>474</v>
      </c>
    </row>
    <row r="48" spans="2:13" ht="27.75" customHeight="1" x14ac:dyDescent="0.15">
      <c r="B48" s="1204"/>
      <c r="C48" s="1205"/>
      <c r="D48" s="85"/>
      <c r="E48" s="1210" t="s">
        <v>32</v>
      </c>
      <c r="F48" s="1210"/>
      <c r="G48" s="1210"/>
      <c r="H48" s="1211"/>
      <c r="I48" s="86" t="s">
        <v>474</v>
      </c>
      <c r="J48" s="87" t="s">
        <v>474</v>
      </c>
      <c r="K48" s="87" t="s">
        <v>474</v>
      </c>
      <c r="L48" s="87" t="s">
        <v>474</v>
      </c>
      <c r="M48" s="88" t="s">
        <v>474</v>
      </c>
    </row>
    <row r="49" spans="2:13" ht="27.75" customHeight="1" x14ac:dyDescent="0.15">
      <c r="B49" s="1206"/>
      <c r="C49" s="1207"/>
      <c r="D49" s="85"/>
      <c r="E49" s="1210" t="s">
        <v>33</v>
      </c>
      <c r="F49" s="1210"/>
      <c r="G49" s="1210"/>
      <c r="H49" s="1211"/>
      <c r="I49" s="86" t="s">
        <v>474</v>
      </c>
      <c r="J49" s="87" t="s">
        <v>474</v>
      </c>
      <c r="K49" s="87">
        <v>1</v>
      </c>
      <c r="L49" s="87" t="s">
        <v>474</v>
      </c>
      <c r="M49" s="88" t="s">
        <v>474</v>
      </c>
    </row>
    <row r="50" spans="2:13" ht="27.75" customHeight="1" x14ac:dyDescent="0.15">
      <c r="B50" s="1215" t="s">
        <v>34</v>
      </c>
      <c r="C50" s="1216"/>
      <c r="D50" s="91"/>
      <c r="E50" s="1210" t="s">
        <v>35</v>
      </c>
      <c r="F50" s="1210"/>
      <c r="G50" s="1210"/>
      <c r="H50" s="1211"/>
      <c r="I50" s="86">
        <v>1748</v>
      </c>
      <c r="J50" s="87">
        <v>1884</v>
      </c>
      <c r="K50" s="87">
        <v>2142</v>
      </c>
      <c r="L50" s="87">
        <v>2155</v>
      </c>
      <c r="M50" s="88">
        <v>2308</v>
      </c>
    </row>
    <row r="51" spans="2:13" ht="27.75" customHeight="1" x14ac:dyDescent="0.15">
      <c r="B51" s="1204"/>
      <c r="C51" s="1205"/>
      <c r="D51" s="85"/>
      <c r="E51" s="1210" t="s">
        <v>36</v>
      </c>
      <c r="F51" s="1210"/>
      <c r="G51" s="1210"/>
      <c r="H51" s="1211"/>
      <c r="I51" s="86">
        <v>7127</v>
      </c>
      <c r="J51" s="87">
        <v>6779</v>
      </c>
      <c r="K51" s="87">
        <v>6417</v>
      </c>
      <c r="L51" s="87">
        <v>6136</v>
      </c>
      <c r="M51" s="88">
        <v>5841</v>
      </c>
    </row>
    <row r="52" spans="2:13" ht="27.75" customHeight="1" x14ac:dyDescent="0.15">
      <c r="B52" s="1206"/>
      <c r="C52" s="1207"/>
      <c r="D52" s="85"/>
      <c r="E52" s="1210" t="s">
        <v>37</v>
      </c>
      <c r="F52" s="1210"/>
      <c r="G52" s="1210"/>
      <c r="H52" s="1211"/>
      <c r="I52" s="86">
        <v>9890</v>
      </c>
      <c r="J52" s="87">
        <v>10257</v>
      </c>
      <c r="K52" s="87">
        <v>10352</v>
      </c>
      <c r="L52" s="87">
        <v>10496</v>
      </c>
      <c r="M52" s="88">
        <v>10448</v>
      </c>
    </row>
    <row r="53" spans="2:13" ht="27.75" customHeight="1" thickBot="1" x14ac:dyDescent="0.2">
      <c r="B53" s="1217" t="s">
        <v>38</v>
      </c>
      <c r="C53" s="1218"/>
      <c r="D53" s="92"/>
      <c r="E53" s="1219" t="s">
        <v>39</v>
      </c>
      <c r="F53" s="1219"/>
      <c r="G53" s="1219"/>
      <c r="H53" s="1220"/>
      <c r="I53" s="93">
        <v>-1666</v>
      </c>
      <c r="J53" s="94">
        <v>-2310</v>
      </c>
      <c r="K53" s="94">
        <v>-2623</v>
      </c>
      <c r="L53" s="94">
        <v>-2845</v>
      </c>
      <c r="M53" s="95">
        <v>-2991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540</v>
      </c>
    </row>
    <row r="50" spans="1:17" x14ac:dyDescent="0.15">
      <c r="B50" s="250"/>
      <c r="C50" s="246"/>
      <c r="D50" s="246"/>
      <c r="E50" s="246"/>
      <c r="F50" s="246"/>
      <c r="G50" s="1230"/>
      <c r="H50" s="1231"/>
      <c r="I50" s="1231"/>
      <c r="J50" s="1232"/>
      <c r="K50" s="356" t="s">
        <v>514</v>
      </c>
      <c r="L50" s="356" t="s">
        <v>515</v>
      </c>
      <c r="M50" s="356" t="s">
        <v>516</v>
      </c>
      <c r="N50" s="356" t="s">
        <v>517</v>
      </c>
      <c r="O50" s="356" t="s">
        <v>518</v>
      </c>
    </row>
    <row r="51" spans="1:17" x14ac:dyDescent="0.15">
      <c r="B51" s="250"/>
      <c r="C51" s="246"/>
      <c r="D51" s="246"/>
      <c r="E51" s="246"/>
      <c r="F51" s="246"/>
      <c r="G51" s="1233" t="s">
        <v>541</v>
      </c>
      <c r="H51" s="1234"/>
      <c r="I51" s="1239" t="s">
        <v>542</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544</v>
      </c>
      <c r="H55" s="1245"/>
      <c r="I55" s="1243" t="s">
        <v>542</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543</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21" t="s">
        <v>546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547</v>
      </c>
      <c r="I71" s="370"/>
      <c r="J71" s="366"/>
      <c r="K71" s="366"/>
      <c r="L71" s="367"/>
      <c r="M71" s="366"/>
      <c r="N71" s="367"/>
      <c r="O71" s="368"/>
    </row>
    <row r="72" spans="2:30" x14ac:dyDescent="0.15">
      <c r="B72" s="250"/>
      <c r="C72" s="246"/>
      <c r="D72" s="246"/>
      <c r="E72" s="246"/>
      <c r="F72" s="246"/>
      <c r="G72" s="1230"/>
      <c r="H72" s="1231"/>
      <c r="I72" s="1231"/>
      <c r="J72" s="1232"/>
      <c r="K72" s="356" t="s">
        <v>514</v>
      </c>
      <c r="L72" s="356" t="s">
        <v>515</v>
      </c>
      <c r="M72" s="356" t="s">
        <v>516</v>
      </c>
      <c r="N72" s="356" t="s">
        <v>517</v>
      </c>
      <c r="O72" s="356" t="s">
        <v>518</v>
      </c>
    </row>
    <row r="73" spans="2:30" x14ac:dyDescent="0.15">
      <c r="B73" s="250"/>
      <c r="C73" s="246"/>
      <c r="D73" s="246"/>
      <c r="E73" s="246"/>
      <c r="F73" s="246"/>
      <c r="G73" s="1233" t="s">
        <v>541</v>
      </c>
      <c r="H73" s="1234"/>
      <c r="I73" s="1239" t="s">
        <v>542</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548</v>
      </c>
      <c r="J75" s="1243"/>
      <c r="K75" s="1254">
        <v>0.8</v>
      </c>
      <c r="L75" s="1254">
        <v>0.4</v>
      </c>
      <c r="M75" s="1254">
        <v>0</v>
      </c>
      <c r="N75" s="1254">
        <v>-0.3</v>
      </c>
      <c r="O75" s="1254">
        <v>-0.5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544</v>
      </c>
      <c r="H77" s="1245"/>
      <c r="I77" s="1243" t="s">
        <v>542</v>
      </c>
      <c r="J77" s="1243"/>
      <c r="K77" s="1253">
        <v>30.7</v>
      </c>
      <c r="L77" s="1253">
        <v>22.3</v>
      </c>
      <c r="M77" s="1242">
        <v>20.3</v>
      </c>
      <c r="N77" s="1242">
        <v>13</v>
      </c>
      <c r="O77" s="1242">
        <v>21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548</v>
      </c>
      <c r="J79" s="1252"/>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513</v>
      </c>
      <c r="G2" s="113"/>
      <c r="H2" s="114"/>
    </row>
    <row r="3" spans="1:8" x14ac:dyDescent="0.15">
      <c r="A3" s="110" t="s">
        <v>506</v>
      </c>
      <c r="B3" s="115"/>
      <c r="C3" s="116"/>
      <c r="D3" s="117">
        <v>9005</v>
      </c>
      <c r="E3" s="118"/>
      <c r="F3" s="119">
        <v>46819</v>
      </c>
      <c r="G3" s="120"/>
      <c r="H3" s="121"/>
    </row>
    <row r="4" spans="1:8" x14ac:dyDescent="0.15">
      <c r="A4" s="122"/>
      <c r="B4" s="123"/>
      <c r="C4" s="124"/>
      <c r="D4" s="125">
        <v>7672</v>
      </c>
      <c r="E4" s="126"/>
      <c r="F4" s="127">
        <v>24121</v>
      </c>
      <c r="G4" s="128"/>
      <c r="H4" s="129"/>
    </row>
    <row r="5" spans="1:8" x14ac:dyDescent="0.15">
      <c r="A5" s="110" t="s">
        <v>508</v>
      </c>
      <c r="B5" s="115"/>
      <c r="C5" s="116"/>
      <c r="D5" s="117">
        <v>8589</v>
      </c>
      <c r="E5" s="118"/>
      <c r="F5" s="119">
        <v>53270</v>
      </c>
      <c r="G5" s="120"/>
      <c r="H5" s="121"/>
    </row>
    <row r="6" spans="1:8" x14ac:dyDescent="0.15">
      <c r="A6" s="122"/>
      <c r="B6" s="123"/>
      <c r="C6" s="124"/>
      <c r="D6" s="125">
        <v>6701</v>
      </c>
      <c r="E6" s="126"/>
      <c r="F6" s="127">
        <v>24316</v>
      </c>
      <c r="G6" s="128"/>
      <c r="H6" s="129"/>
    </row>
    <row r="7" spans="1:8" x14ac:dyDescent="0.15">
      <c r="A7" s="110" t="s">
        <v>509</v>
      </c>
      <c r="B7" s="115"/>
      <c r="C7" s="116"/>
      <c r="D7" s="117">
        <v>16391</v>
      </c>
      <c r="E7" s="118"/>
      <c r="F7" s="119">
        <v>53292</v>
      </c>
      <c r="G7" s="120"/>
      <c r="H7" s="121"/>
    </row>
    <row r="8" spans="1:8" x14ac:dyDescent="0.15">
      <c r="A8" s="122"/>
      <c r="B8" s="123"/>
      <c r="C8" s="124"/>
      <c r="D8" s="125">
        <v>9338</v>
      </c>
      <c r="E8" s="126"/>
      <c r="F8" s="127">
        <v>28900</v>
      </c>
      <c r="G8" s="128"/>
      <c r="H8" s="129"/>
    </row>
    <row r="9" spans="1:8" x14ac:dyDescent="0.15">
      <c r="A9" s="110" t="s">
        <v>510</v>
      </c>
      <c r="B9" s="115"/>
      <c r="C9" s="116"/>
      <c r="D9" s="117">
        <v>12275</v>
      </c>
      <c r="E9" s="118"/>
      <c r="F9" s="119">
        <v>49919</v>
      </c>
      <c r="G9" s="120"/>
      <c r="H9" s="121"/>
    </row>
    <row r="10" spans="1:8" x14ac:dyDescent="0.15">
      <c r="A10" s="122"/>
      <c r="B10" s="123"/>
      <c r="C10" s="124"/>
      <c r="D10" s="125">
        <v>8257</v>
      </c>
      <c r="E10" s="126"/>
      <c r="F10" s="127">
        <v>26398</v>
      </c>
      <c r="G10" s="128"/>
      <c r="H10" s="129"/>
    </row>
    <row r="11" spans="1:8" x14ac:dyDescent="0.15">
      <c r="A11" s="110" t="s">
        <v>511</v>
      </c>
      <c r="B11" s="115"/>
      <c r="C11" s="116"/>
      <c r="D11" s="117">
        <v>14563</v>
      </c>
      <c r="E11" s="118"/>
      <c r="F11" s="119">
        <v>47738</v>
      </c>
      <c r="G11" s="120"/>
      <c r="H11" s="121"/>
    </row>
    <row r="12" spans="1:8" x14ac:dyDescent="0.15">
      <c r="A12" s="122"/>
      <c r="B12" s="123"/>
      <c r="C12" s="130"/>
      <c r="D12" s="125">
        <v>10422</v>
      </c>
      <c r="E12" s="126"/>
      <c r="F12" s="127">
        <v>24937</v>
      </c>
      <c r="G12" s="128"/>
      <c r="H12" s="129"/>
    </row>
    <row r="13" spans="1:8" x14ac:dyDescent="0.15">
      <c r="A13" s="110"/>
      <c r="B13" s="115"/>
      <c r="C13" s="131"/>
      <c r="D13" s="132">
        <v>12165</v>
      </c>
      <c r="E13" s="133"/>
      <c r="F13" s="134">
        <v>50208</v>
      </c>
      <c r="G13" s="135"/>
      <c r="H13" s="121"/>
    </row>
    <row r="14" spans="1:8" x14ac:dyDescent="0.15">
      <c r="A14" s="122"/>
      <c r="B14" s="123"/>
      <c r="C14" s="124"/>
      <c r="D14" s="125">
        <v>8478</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5.76</v>
      </c>
      <c r="C19" s="136">
        <f>ROUND(VALUE(SUBSTITUTE(実質収支比率等に係る経年分析!G$48,"▲","-")),2)</f>
        <v>6.69</v>
      </c>
      <c r="D19" s="136">
        <f>ROUND(VALUE(SUBSTITUTE(実質収支比率等に係る経年分析!H$48,"▲","-")),2)</f>
        <v>7.87</v>
      </c>
      <c r="E19" s="136">
        <f>ROUND(VALUE(SUBSTITUTE(実質収支比率等に係る経年分析!I$48,"▲","-")),2)</f>
        <v>8.91</v>
      </c>
      <c r="F19" s="136">
        <f>ROUND(VALUE(SUBSTITUTE(実質収支比率等に係る経年分析!J$48,"▲","-")),2)</f>
        <v>9.0299999999999994</v>
      </c>
    </row>
    <row r="20" spans="1:11" x14ac:dyDescent="0.15">
      <c r="A20" s="136" t="s">
        <v>44</v>
      </c>
      <c r="B20" s="136">
        <f>ROUND(VALUE(SUBSTITUTE(実質収支比率等に係る経年分析!F$47,"▲","-")),2)</f>
        <v>15.19</v>
      </c>
      <c r="C20" s="136">
        <f>ROUND(VALUE(SUBSTITUTE(実質収支比率等に係る経年分析!G$47,"▲","-")),2)</f>
        <v>12.91</v>
      </c>
      <c r="D20" s="136">
        <f>ROUND(VALUE(SUBSTITUTE(実質収支比率等に係る経年分析!H$47,"▲","-")),2)</f>
        <v>13.54</v>
      </c>
      <c r="E20" s="136">
        <f>ROUND(VALUE(SUBSTITUTE(実質収支比率等に係る経年分析!I$47,"▲","-")),2)</f>
        <v>13.03</v>
      </c>
      <c r="F20" s="136">
        <f>ROUND(VALUE(SUBSTITUTE(実質収支比率等に係る経年分析!J$47,"▲","-")),2)</f>
        <v>12.87</v>
      </c>
    </row>
    <row r="21" spans="1:11" x14ac:dyDescent="0.15">
      <c r="A21" s="136" t="s">
        <v>45</v>
      </c>
      <c r="B21" s="136">
        <f>IF(ISNUMBER(VALUE(SUBSTITUTE(実質収支比率等に係る経年分析!F$49,"▲","-"))),ROUND(VALUE(SUBSTITUTE(実質収支比率等に係る経年分析!F$49,"▲","-")),2),NA())</f>
        <v>1.23</v>
      </c>
      <c r="C21" s="136">
        <f>IF(ISNUMBER(VALUE(SUBSTITUTE(実質収支比率等に係る経年分析!G$49,"▲","-"))),ROUND(VALUE(SUBSTITUTE(実質収支比率等に係る経年分析!G$49,"▲","-")),2),NA())</f>
        <v>-1.1599999999999999</v>
      </c>
      <c r="D21" s="136">
        <f>IF(ISNUMBER(VALUE(SUBSTITUTE(実質収支比率等に係る経年分析!H$49,"▲","-"))),ROUND(VALUE(SUBSTITUTE(実質収支比率等に係る経年分析!H$49,"▲","-")),2),NA())</f>
        <v>1.73</v>
      </c>
      <c r="E21" s="136">
        <f>IF(ISNUMBER(VALUE(SUBSTITUTE(実質収支比率等に係る経年分析!I$49,"▲","-"))),ROUND(VALUE(SUBSTITUTE(実質収支比率等に係る経年分析!I$49,"▲","-")),2),NA())</f>
        <v>0.86</v>
      </c>
      <c r="F21" s="136">
        <f>IF(ISNUMBER(VALUE(SUBSTITUTE(実質収支比率等に係る経年分析!J$49,"▲","-"))),ROUND(VALUE(SUBSTITUTE(実質収支比率等に係る経年分析!J$49,"▲","-")),2),NA())</f>
        <v>-0.21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2.4500000000000002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1.72</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9.02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1191</v>
      </c>
      <c r="E42" s="138"/>
      <c r="F42" s="138"/>
      <c r="G42" s="138">
        <f>'実質公債費比率（分子）の構造'!L$52</f>
        <v>1222</v>
      </c>
      <c r="H42" s="138"/>
      <c r="I42" s="138"/>
      <c r="J42" s="138">
        <f>'実質公債費比率（分子）の構造'!M$52</f>
        <v>1273</v>
      </c>
      <c r="K42" s="138"/>
      <c r="L42" s="138"/>
      <c r="M42" s="138">
        <f>'実質公債費比率（分子）の構造'!N$52</f>
        <v>1203</v>
      </c>
      <c r="N42" s="138"/>
      <c r="O42" s="138"/>
      <c r="P42" s="138">
        <f>'実質公債費比率（分子）の構造'!O$52</f>
        <v>1220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15</v>
      </c>
      <c r="L44" s="138"/>
      <c r="M44" s="138"/>
      <c r="N44" s="138">
        <f>'実質公債費比率（分子）の構造'!O$50</f>
        <v>15</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626</v>
      </c>
      <c r="C46" s="138"/>
      <c r="D46" s="138"/>
      <c r="E46" s="138">
        <f>'実質公債費比率（分子）の構造'!L$48</f>
        <v>633</v>
      </c>
      <c r="F46" s="138"/>
      <c r="G46" s="138"/>
      <c r="H46" s="138">
        <f>'実質公債費比率（分子）の構造'!M$48</f>
        <v>640</v>
      </c>
      <c r="I46" s="138"/>
      <c r="J46" s="138"/>
      <c r="K46" s="138">
        <f>'実質公債費比率（分子）の構造'!N$48</f>
        <v>651</v>
      </c>
      <c r="L46" s="138"/>
      <c r="M46" s="138"/>
      <c r="N46" s="138">
        <f>'実質公債費比率（分子）の構造'!O$48</f>
        <v>656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602</v>
      </c>
      <c r="C49" s="138"/>
      <c r="D49" s="138"/>
      <c r="E49" s="138">
        <f>'実質公債費比率（分子）の構造'!L$45</f>
        <v>583</v>
      </c>
      <c r="F49" s="138"/>
      <c r="G49" s="138"/>
      <c r="H49" s="138">
        <f>'実質公債費比率（分子）の構造'!M$45</f>
        <v>569</v>
      </c>
      <c r="I49" s="138"/>
      <c r="J49" s="138"/>
      <c r="K49" s="138">
        <f>'実質公債費比率（分子）の構造'!N$45</f>
        <v>529</v>
      </c>
      <c r="L49" s="138"/>
      <c r="M49" s="138"/>
      <c r="N49" s="138">
        <f>'実質公債費比率（分子）の構造'!O$45</f>
        <v>506</v>
      </c>
      <c r="O49" s="138"/>
      <c r="P49" s="138"/>
    </row>
    <row r="50" spans="1:16" x14ac:dyDescent="0.15">
      <c r="A50" s="138" t="s">
        <v>60</v>
      </c>
      <c r="B50" s="138" t="e">
        <f>NA()</f>
        <v>#N/A</v>
      </c>
      <c r="C50" s="138">
        <f>IF(ISNUMBER('実質公債費比率（分子）の構造'!K$53),'実質公債費比率（分子）の構造'!K$53,NA())</f>
        <v>46</v>
      </c>
      <c r="D50" s="138" t="e">
        <f>NA()</f>
        <v>#N/A</v>
      </c>
      <c r="E50" s="138" t="e">
        <f>NA()</f>
        <v>#N/A</v>
      </c>
      <c r="F50" s="138">
        <f>IF(ISNUMBER('実質公債費比率（分子）の構造'!L$53),'実質公債費比率（分子）の構造'!L$53,NA())</f>
        <v>3</v>
      </c>
      <c r="G50" s="138" t="e">
        <f>NA()</f>
        <v>#N/A</v>
      </c>
      <c r="H50" s="138" t="e">
        <f>NA()</f>
        <v>#N/A</v>
      </c>
      <c r="I50" s="138">
        <f>IF(ISNUMBER('実質公債費比率（分子）の構造'!M$53),'実質公債費比率（分子）の構造'!M$53,NA())</f>
        <v>-55</v>
      </c>
      <c r="J50" s="138" t="e">
        <f>NA()</f>
        <v>#N/A</v>
      </c>
      <c r="K50" s="138" t="e">
        <f>NA()</f>
        <v>#N/A</v>
      </c>
      <c r="L50" s="138">
        <f>IF(ISNUMBER('実質公債費比率（分子）の構造'!N$53),'実質公債費比率（分子）の構造'!N$53,NA())</f>
        <v>-8</v>
      </c>
      <c r="M50" s="138" t="e">
        <f>NA()</f>
        <v>#N/A</v>
      </c>
      <c r="N50" s="138" t="e">
        <f>NA()</f>
        <v>#N/A</v>
      </c>
      <c r="O50" s="138">
        <f>IF(ISNUMBER('実質公債費比率（分子）の構造'!O$53),'実質公債費比率（分子）の構造'!O$53,NA())</f>
        <v>-43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9890</v>
      </c>
      <c r="E56" s="137"/>
      <c r="F56" s="137"/>
      <c r="G56" s="137">
        <f>'将来負担比率（分子）の構造'!J$52</f>
        <v>10257</v>
      </c>
      <c r="H56" s="137"/>
      <c r="I56" s="137"/>
      <c r="J56" s="137">
        <f>'将来負担比率（分子）の構造'!K$52</f>
        <v>10352</v>
      </c>
      <c r="K56" s="137"/>
      <c r="L56" s="137"/>
      <c r="M56" s="137">
        <f>'将来負担比率（分子）の構造'!L$52</f>
        <v>10496</v>
      </c>
      <c r="N56" s="137"/>
      <c r="O56" s="137"/>
      <c r="P56" s="137">
        <f>'将来負担比率（分子）の構造'!M$52</f>
        <v>10448</v>
      </c>
    </row>
    <row r="57" spans="1:16" x14ac:dyDescent="0.15">
      <c r="A57" s="137" t="s">
        <v>36</v>
      </c>
      <c r="B57" s="137"/>
      <c r="C57" s="137"/>
      <c r="D57" s="137">
        <f>'将来負担比率（分子）の構造'!I$51</f>
        <v>7127</v>
      </c>
      <c r="E57" s="137"/>
      <c r="F57" s="137"/>
      <c r="G57" s="137">
        <f>'将来負担比率（分子）の構造'!J$51</f>
        <v>6779</v>
      </c>
      <c r="H57" s="137"/>
      <c r="I57" s="137"/>
      <c r="J57" s="137">
        <f>'将来負担比率（分子）の構造'!K$51</f>
        <v>6417</v>
      </c>
      <c r="K57" s="137"/>
      <c r="L57" s="137"/>
      <c r="M57" s="137">
        <f>'将来負担比率（分子）の構造'!L$51</f>
        <v>6136</v>
      </c>
      <c r="N57" s="137"/>
      <c r="O57" s="137"/>
      <c r="P57" s="137">
        <f>'将来負担比率（分子）の構造'!M$51</f>
        <v>5841</v>
      </c>
    </row>
    <row r="58" spans="1:16" x14ac:dyDescent="0.15">
      <c r="A58" s="137" t="s">
        <v>35</v>
      </c>
      <c r="B58" s="137"/>
      <c r="C58" s="137"/>
      <c r="D58" s="137">
        <f>'将来負担比率（分子）の構造'!I$50</f>
        <v>1748</v>
      </c>
      <c r="E58" s="137"/>
      <c r="F58" s="137"/>
      <c r="G58" s="137">
        <f>'将来負担比率（分子）の構造'!J$50</f>
        <v>1884</v>
      </c>
      <c r="H58" s="137"/>
      <c r="I58" s="137"/>
      <c r="J58" s="137">
        <f>'将来負担比率（分子）の構造'!K$50</f>
        <v>2142</v>
      </c>
      <c r="K58" s="137"/>
      <c r="L58" s="137"/>
      <c r="M58" s="137">
        <f>'将来負担比率（分子）の構造'!L$50</f>
        <v>2155</v>
      </c>
      <c r="N58" s="137"/>
      <c r="O58" s="137"/>
      <c r="P58" s="137">
        <f>'将来負担比率（分子）の構造'!M$50</f>
        <v>2308</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2519</v>
      </c>
      <c r="C62" s="137"/>
      <c r="D62" s="137"/>
      <c r="E62" s="137">
        <f>'将来負担比率（分子）の構造'!J$45</f>
        <v>2411</v>
      </c>
      <c r="F62" s="137"/>
      <c r="G62" s="137"/>
      <c r="H62" s="137">
        <f>'将来負担比率（分子）の構造'!K$45</f>
        <v>2255</v>
      </c>
      <c r="I62" s="137"/>
      <c r="J62" s="137"/>
      <c r="K62" s="137">
        <f>'将来負担比率（分子）の構造'!L$45</f>
        <v>2139</v>
      </c>
      <c r="L62" s="137"/>
      <c r="M62" s="137"/>
      <c r="N62" s="137">
        <f>'将来負担比率（分子）の構造'!M$45</f>
        <v>2064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8886</v>
      </c>
      <c r="C64" s="137"/>
      <c r="D64" s="137"/>
      <c r="E64" s="137">
        <f>'将来負担比率（分子）の構造'!J$43</f>
        <v>8527</v>
      </c>
      <c r="F64" s="137"/>
      <c r="G64" s="137"/>
      <c r="H64" s="137">
        <f>'将来負担比率（分子）の構造'!K$43</f>
        <v>8192</v>
      </c>
      <c r="I64" s="137"/>
      <c r="J64" s="137"/>
      <c r="K64" s="137">
        <f>'将来負担比率（分子）の構造'!L$43</f>
        <v>7919</v>
      </c>
      <c r="L64" s="137"/>
      <c r="M64" s="137"/>
      <c r="N64" s="137">
        <f>'将来負担比率（分子）の構造'!M$43</f>
        <v>7642</v>
      </c>
      <c r="O64" s="137"/>
      <c r="P64" s="137"/>
    </row>
    <row r="65" spans="1:16" x14ac:dyDescent="0.15">
      <c r="A65" s="137" t="s">
        <v>26</v>
      </c>
      <c r="B65" s="137">
        <f>'将来負担比率（分子）の構造'!I$42</f>
        <v>154</v>
      </c>
      <c r="C65" s="137"/>
      <c r="D65" s="137"/>
      <c r="E65" s="137">
        <f>'将来負担比率（分子）の構造'!J$42</f>
        <v>147</v>
      </c>
      <c r="F65" s="137"/>
      <c r="G65" s="137"/>
      <c r="H65" s="137">
        <f>'将来負担比率（分子）の構造'!K$42</f>
        <v>139</v>
      </c>
      <c r="I65" s="137"/>
      <c r="J65" s="137"/>
      <c r="K65" s="137">
        <f>'将来負担比率（分子）の構造'!L$42</f>
        <v>188</v>
      </c>
      <c r="L65" s="137"/>
      <c r="M65" s="137"/>
      <c r="N65" s="137">
        <f>'将来負担比率（分子）の構造'!M$42</f>
        <v>173</v>
      </c>
      <c r="O65" s="137"/>
      <c r="P65" s="137"/>
    </row>
    <row r="66" spans="1:16" x14ac:dyDescent="0.15">
      <c r="A66" s="137" t="s">
        <v>25</v>
      </c>
      <c r="B66" s="137">
        <f>'将来負担比率（分子）の構造'!I$41</f>
        <v>5539</v>
      </c>
      <c r="C66" s="137"/>
      <c r="D66" s="137"/>
      <c r="E66" s="137">
        <f>'将来負担比率（分子）の構造'!J$41</f>
        <v>5527</v>
      </c>
      <c r="F66" s="137"/>
      <c r="G66" s="137"/>
      <c r="H66" s="137">
        <f>'将来負担比率（分子）の構造'!K$41</f>
        <v>5701</v>
      </c>
      <c r="I66" s="137"/>
      <c r="J66" s="137"/>
      <c r="K66" s="137">
        <f>'将来負担比率（分子）の構造'!L$41</f>
        <v>5695</v>
      </c>
      <c r="L66" s="137"/>
      <c r="M66" s="137"/>
      <c r="N66" s="137">
        <f>'将来負担比率（分子）の構造'!M$41</f>
        <v>5726</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5762787</v>
      </c>
      <c r="S5" s="615"/>
      <c r="T5" s="615"/>
      <c r="U5" s="615"/>
      <c r="V5" s="615"/>
      <c r="W5" s="615"/>
      <c r="X5" s="615"/>
      <c r="Y5" s="616"/>
      <c r="Z5" s="617">
        <v>56.2</v>
      </c>
      <c r="AA5" s="617"/>
      <c r="AB5" s="617"/>
      <c r="AC5" s="617"/>
      <c r="AD5" s="618">
        <v>5247043</v>
      </c>
      <c r="AE5" s="618"/>
      <c r="AF5" s="618"/>
      <c r="AG5" s="618"/>
      <c r="AH5" s="618"/>
      <c r="AI5" s="618"/>
      <c r="AJ5" s="618"/>
      <c r="AK5" s="618"/>
      <c r="AL5" s="619">
        <v>82.1</v>
      </c>
      <c r="AM5" s="620"/>
      <c r="AN5" s="620"/>
      <c r="AO5" s="621"/>
      <c r="AP5" s="611" t="s">
        <v>209</v>
      </c>
      <c r="AQ5" s="612"/>
      <c r="AR5" s="612"/>
      <c r="AS5" s="612"/>
      <c r="AT5" s="612"/>
      <c r="AU5" s="612"/>
      <c r="AV5" s="612"/>
      <c r="AW5" s="612"/>
      <c r="AX5" s="612"/>
      <c r="AY5" s="612"/>
      <c r="AZ5" s="612"/>
      <c r="BA5" s="612"/>
      <c r="BB5" s="612"/>
      <c r="BC5" s="612"/>
      <c r="BD5" s="612"/>
      <c r="BE5" s="612"/>
      <c r="BF5" s="613"/>
      <c r="BG5" s="625">
        <v>5247043</v>
      </c>
      <c r="BH5" s="626"/>
      <c r="BI5" s="626"/>
      <c r="BJ5" s="626"/>
      <c r="BK5" s="626"/>
      <c r="BL5" s="626"/>
      <c r="BM5" s="626"/>
      <c r="BN5" s="627"/>
      <c r="BO5" s="628">
        <v>91.1</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60258</v>
      </c>
      <c r="S6" s="626"/>
      <c r="T6" s="626"/>
      <c r="U6" s="626"/>
      <c r="V6" s="626"/>
      <c r="W6" s="626"/>
      <c r="X6" s="626"/>
      <c r="Y6" s="627"/>
      <c r="Z6" s="628">
        <v>0.6</v>
      </c>
      <c r="AA6" s="628"/>
      <c r="AB6" s="628"/>
      <c r="AC6" s="628"/>
      <c r="AD6" s="629">
        <v>60258</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5247043</v>
      </c>
      <c r="BH6" s="626"/>
      <c r="BI6" s="626"/>
      <c r="BJ6" s="626"/>
      <c r="BK6" s="626"/>
      <c r="BL6" s="626"/>
      <c r="BM6" s="626"/>
      <c r="BN6" s="627"/>
      <c r="BO6" s="628">
        <v>91.1</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167974</v>
      </c>
      <c r="CS6" s="626"/>
      <c r="CT6" s="626"/>
      <c r="CU6" s="626"/>
      <c r="CV6" s="626"/>
      <c r="CW6" s="626"/>
      <c r="CX6" s="626"/>
      <c r="CY6" s="627"/>
      <c r="CZ6" s="628">
        <v>1.7</v>
      </c>
      <c r="DA6" s="628"/>
      <c r="DB6" s="628"/>
      <c r="DC6" s="628"/>
      <c r="DD6" s="634" t="s">
        <v>210</v>
      </c>
      <c r="DE6" s="626"/>
      <c r="DF6" s="626"/>
      <c r="DG6" s="626"/>
      <c r="DH6" s="626"/>
      <c r="DI6" s="626"/>
      <c r="DJ6" s="626"/>
      <c r="DK6" s="626"/>
      <c r="DL6" s="626"/>
      <c r="DM6" s="626"/>
      <c r="DN6" s="626"/>
      <c r="DO6" s="626"/>
      <c r="DP6" s="627"/>
      <c r="DQ6" s="634">
        <v>167959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5527</v>
      </c>
      <c r="S7" s="626"/>
      <c r="T7" s="626"/>
      <c r="U7" s="626"/>
      <c r="V7" s="626"/>
      <c r="W7" s="626"/>
      <c r="X7" s="626"/>
      <c r="Y7" s="627"/>
      <c r="Z7" s="628">
        <v>0.1</v>
      </c>
      <c r="AA7" s="628"/>
      <c r="AB7" s="628"/>
      <c r="AC7" s="628"/>
      <c r="AD7" s="629">
        <v>5527</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2843490</v>
      </c>
      <c r="BH7" s="626"/>
      <c r="BI7" s="626"/>
      <c r="BJ7" s="626"/>
      <c r="BK7" s="626"/>
      <c r="BL7" s="626"/>
      <c r="BM7" s="626"/>
      <c r="BN7" s="627"/>
      <c r="BO7" s="628">
        <v>49.3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1375795</v>
      </c>
      <c r="CS7" s="626"/>
      <c r="CT7" s="626"/>
      <c r="CU7" s="626"/>
      <c r="CV7" s="626"/>
      <c r="CW7" s="626"/>
      <c r="CX7" s="626"/>
      <c r="CY7" s="627"/>
      <c r="CZ7" s="628">
        <v>14.3</v>
      </c>
      <c r="DA7" s="628"/>
      <c r="DB7" s="628"/>
      <c r="DC7" s="628"/>
      <c r="DD7" s="634">
        <v>11911</v>
      </c>
      <c r="DE7" s="626"/>
      <c r="DF7" s="626"/>
      <c r="DG7" s="626"/>
      <c r="DH7" s="626"/>
      <c r="DI7" s="626"/>
      <c r="DJ7" s="626"/>
      <c r="DK7" s="626"/>
      <c r="DL7" s="626"/>
      <c r="DM7" s="626"/>
      <c r="DN7" s="626"/>
      <c r="DO7" s="626"/>
      <c r="DP7" s="627"/>
      <c r="DQ7" s="634">
        <v>1254801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28746</v>
      </c>
      <c r="S8" s="626"/>
      <c r="T8" s="626"/>
      <c r="U8" s="626"/>
      <c r="V8" s="626"/>
      <c r="W8" s="626"/>
      <c r="X8" s="626"/>
      <c r="Y8" s="627"/>
      <c r="Z8" s="628">
        <v>0.3</v>
      </c>
      <c r="AA8" s="628"/>
      <c r="AB8" s="628"/>
      <c r="AC8" s="628"/>
      <c r="AD8" s="629">
        <v>28746</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55309</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3281473</v>
      </c>
      <c r="CS8" s="626"/>
      <c r="CT8" s="626"/>
      <c r="CU8" s="626"/>
      <c r="CV8" s="626"/>
      <c r="CW8" s="626"/>
      <c r="CX8" s="626"/>
      <c r="CY8" s="627"/>
      <c r="CZ8" s="628">
        <v>34.1</v>
      </c>
      <c r="DA8" s="628"/>
      <c r="DB8" s="628"/>
      <c r="DC8" s="628"/>
      <c r="DD8" s="634">
        <v>71109</v>
      </c>
      <c r="DE8" s="626"/>
      <c r="DF8" s="626"/>
      <c r="DG8" s="626"/>
      <c r="DH8" s="626"/>
      <c r="DI8" s="626"/>
      <c r="DJ8" s="626"/>
      <c r="DK8" s="626"/>
      <c r="DL8" s="626"/>
      <c r="DM8" s="626"/>
      <c r="DN8" s="626"/>
      <c r="DO8" s="626"/>
      <c r="DP8" s="627"/>
      <c r="DQ8" s="634">
        <v>1840216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17719</v>
      </c>
      <c r="S9" s="626"/>
      <c r="T9" s="626"/>
      <c r="U9" s="626"/>
      <c r="V9" s="626"/>
      <c r="W9" s="626"/>
      <c r="X9" s="626"/>
      <c r="Y9" s="627"/>
      <c r="Z9" s="628">
        <v>0.2</v>
      </c>
      <c r="AA9" s="628"/>
      <c r="AB9" s="628"/>
      <c r="AC9" s="628"/>
      <c r="AD9" s="629">
        <v>17719</v>
      </c>
      <c r="AE9" s="629"/>
      <c r="AF9" s="629"/>
      <c r="AG9" s="629"/>
      <c r="AH9" s="629"/>
      <c r="AI9" s="629"/>
      <c r="AJ9" s="629"/>
      <c r="AK9" s="629"/>
      <c r="AL9" s="630">
        <v>0.3</v>
      </c>
      <c r="AM9" s="631"/>
      <c r="AN9" s="631"/>
      <c r="AO9" s="632"/>
      <c r="AP9" s="622" t="s">
        <v>224</v>
      </c>
      <c r="AQ9" s="623"/>
      <c r="AR9" s="623"/>
      <c r="AS9" s="623"/>
      <c r="AT9" s="623"/>
      <c r="AU9" s="623"/>
      <c r="AV9" s="623"/>
      <c r="AW9" s="623"/>
      <c r="AX9" s="623"/>
      <c r="AY9" s="623"/>
      <c r="AZ9" s="623"/>
      <c r="BA9" s="623"/>
      <c r="BB9" s="623"/>
      <c r="BC9" s="623"/>
      <c r="BD9" s="623"/>
      <c r="BE9" s="623"/>
      <c r="BF9" s="624"/>
      <c r="BG9" s="625">
        <v>2616634</v>
      </c>
      <c r="BH9" s="626"/>
      <c r="BI9" s="626"/>
      <c r="BJ9" s="626"/>
      <c r="BK9" s="626"/>
      <c r="BL9" s="626"/>
      <c r="BM9" s="626"/>
      <c r="BN9" s="627"/>
      <c r="BO9" s="628">
        <v>45.4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1110797</v>
      </c>
      <c r="CS9" s="626"/>
      <c r="CT9" s="626"/>
      <c r="CU9" s="626"/>
      <c r="CV9" s="626"/>
      <c r="CW9" s="626"/>
      <c r="CX9" s="626"/>
      <c r="CY9" s="627"/>
      <c r="CZ9" s="628">
        <v>11.6</v>
      </c>
      <c r="DA9" s="628"/>
      <c r="DB9" s="628"/>
      <c r="DC9" s="628"/>
      <c r="DD9" s="634">
        <v>33644</v>
      </c>
      <c r="DE9" s="626"/>
      <c r="DF9" s="626"/>
      <c r="DG9" s="626"/>
      <c r="DH9" s="626"/>
      <c r="DI9" s="626"/>
      <c r="DJ9" s="626"/>
      <c r="DK9" s="626"/>
      <c r="DL9" s="626"/>
      <c r="DM9" s="626"/>
      <c r="DN9" s="626"/>
      <c r="DO9" s="626"/>
      <c r="DP9" s="627"/>
      <c r="DQ9" s="634">
        <v>1002066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457828</v>
      </c>
      <c r="S10" s="626"/>
      <c r="T10" s="626"/>
      <c r="U10" s="626"/>
      <c r="V10" s="626"/>
      <c r="W10" s="626"/>
      <c r="X10" s="626"/>
      <c r="Y10" s="627"/>
      <c r="Z10" s="628">
        <v>4.5</v>
      </c>
      <c r="AA10" s="628"/>
      <c r="AB10" s="628"/>
      <c r="AC10" s="628"/>
      <c r="AD10" s="629">
        <v>457828</v>
      </c>
      <c r="AE10" s="629"/>
      <c r="AF10" s="629"/>
      <c r="AG10" s="629"/>
      <c r="AH10" s="629"/>
      <c r="AI10" s="629"/>
      <c r="AJ10" s="629"/>
      <c r="AK10" s="629"/>
      <c r="AL10" s="630">
        <v>7.2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68604</v>
      </c>
      <c r="BH10" s="626"/>
      <c r="BI10" s="626"/>
      <c r="BJ10" s="626"/>
      <c r="BK10" s="626"/>
      <c r="BL10" s="626"/>
      <c r="BM10" s="626"/>
      <c r="BN10" s="627"/>
      <c r="BO10" s="628">
        <v>1.2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5822</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822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15537</v>
      </c>
      <c r="S11" s="626"/>
      <c r="T11" s="626"/>
      <c r="U11" s="626"/>
      <c r="V11" s="626"/>
      <c r="W11" s="626"/>
      <c r="X11" s="626"/>
      <c r="Y11" s="627"/>
      <c r="Z11" s="628">
        <v>0.2</v>
      </c>
      <c r="AA11" s="628"/>
      <c r="AB11" s="628"/>
      <c r="AC11" s="628"/>
      <c r="AD11" s="629">
        <v>15537</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102943</v>
      </c>
      <c r="BH11" s="626"/>
      <c r="BI11" s="626"/>
      <c r="BJ11" s="626"/>
      <c r="BK11" s="626"/>
      <c r="BL11" s="626"/>
      <c r="BM11" s="626"/>
      <c r="BN11" s="627"/>
      <c r="BO11" s="628">
        <v>1.8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39279</v>
      </c>
      <c r="CS11" s="626"/>
      <c r="CT11" s="626"/>
      <c r="CU11" s="626"/>
      <c r="CV11" s="626"/>
      <c r="CW11" s="626"/>
      <c r="CX11" s="626"/>
      <c r="CY11" s="627"/>
      <c r="CZ11" s="628">
        <v>0.4</v>
      </c>
      <c r="DA11" s="628"/>
      <c r="DB11" s="628"/>
      <c r="DC11" s="628"/>
      <c r="DD11" s="634" t="s">
        <v>112</v>
      </c>
      <c r="DE11" s="626"/>
      <c r="DF11" s="626"/>
      <c r="DG11" s="626"/>
      <c r="DH11" s="626"/>
      <c r="DI11" s="626"/>
      <c r="DJ11" s="626"/>
      <c r="DK11" s="626"/>
      <c r="DL11" s="626"/>
      <c r="DM11" s="626"/>
      <c r="DN11" s="626"/>
      <c r="DO11" s="626"/>
      <c r="DP11" s="627"/>
      <c r="DQ11" s="634">
        <v>37182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2229649</v>
      </c>
      <c r="BH12" s="626"/>
      <c r="BI12" s="626"/>
      <c r="BJ12" s="626"/>
      <c r="BK12" s="626"/>
      <c r="BL12" s="626"/>
      <c r="BM12" s="626"/>
      <c r="BN12" s="627"/>
      <c r="BO12" s="628">
        <v>38.700000000000003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91783</v>
      </c>
      <c r="CS12" s="626"/>
      <c r="CT12" s="626"/>
      <c r="CU12" s="626"/>
      <c r="CV12" s="626"/>
      <c r="CW12" s="626"/>
      <c r="CX12" s="626"/>
      <c r="CY12" s="627"/>
      <c r="CZ12" s="628">
        <v>1</v>
      </c>
      <c r="DA12" s="628"/>
      <c r="DB12" s="628"/>
      <c r="DC12" s="628"/>
      <c r="DD12" s="634" t="s">
        <v>112</v>
      </c>
      <c r="DE12" s="626"/>
      <c r="DF12" s="626"/>
      <c r="DG12" s="626"/>
      <c r="DH12" s="626"/>
      <c r="DI12" s="626"/>
      <c r="DJ12" s="626"/>
      <c r="DK12" s="626"/>
      <c r="DL12" s="626"/>
      <c r="DM12" s="626"/>
      <c r="DN12" s="626"/>
      <c r="DO12" s="626"/>
      <c r="DP12" s="627"/>
      <c r="DQ12" s="634">
        <v>71366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26193</v>
      </c>
      <c r="S13" s="626"/>
      <c r="T13" s="626"/>
      <c r="U13" s="626"/>
      <c r="V13" s="626"/>
      <c r="W13" s="626"/>
      <c r="X13" s="626"/>
      <c r="Y13" s="627"/>
      <c r="Z13" s="628">
        <v>0.3</v>
      </c>
      <c r="AA13" s="628"/>
      <c r="AB13" s="628"/>
      <c r="AC13" s="628"/>
      <c r="AD13" s="629">
        <v>26193</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2219490</v>
      </c>
      <c r="BH13" s="626"/>
      <c r="BI13" s="626"/>
      <c r="BJ13" s="626"/>
      <c r="BK13" s="626"/>
      <c r="BL13" s="626"/>
      <c r="BM13" s="626"/>
      <c r="BN13" s="627"/>
      <c r="BO13" s="628">
        <v>38.5</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1477171</v>
      </c>
      <c r="CS13" s="626"/>
      <c r="CT13" s="626"/>
      <c r="CU13" s="626"/>
      <c r="CV13" s="626"/>
      <c r="CW13" s="626"/>
      <c r="CX13" s="626"/>
      <c r="CY13" s="627"/>
      <c r="CZ13" s="628">
        <v>15.4</v>
      </c>
      <c r="DA13" s="628"/>
      <c r="DB13" s="628"/>
      <c r="DC13" s="628"/>
      <c r="DD13" s="634">
        <v>103091</v>
      </c>
      <c r="DE13" s="626"/>
      <c r="DF13" s="626"/>
      <c r="DG13" s="626"/>
      <c r="DH13" s="626"/>
      <c r="DI13" s="626"/>
      <c r="DJ13" s="626"/>
      <c r="DK13" s="626"/>
      <c r="DL13" s="626"/>
      <c r="DM13" s="626"/>
      <c r="DN13" s="626"/>
      <c r="DO13" s="626"/>
      <c r="DP13" s="627"/>
      <c r="DQ13" s="634">
        <v>1409752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43137</v>
      </c>
      <c r="BH14" s="626"/>
      <c r="BI14" s="626"/>
      <c r="BJ14" s="626"/>
      <c r="BK14" s="626"/>
      <c r="BL14" s="626"/>
      <c r="BM14" s="626"/>
      <c r="BN14" s="627"/>
      <c r="BO14" s="628">
        <v>0.7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588914</v>
      </c>
      <c r="CS14" s="626"/>
      <c r="CT14" s="626"/>
      <c r="CU14" s="626"/>
      <c r="CV14" s="626"/>
      <c r="CW14" s="626"/>
      <c r="CX14" s="626"/>
      <c r="CY14" s="627"/>
      <c r="CZ14" s="628">
        <v>6.1</v>
      </c>
      <c r="DA14" s="628"/>
      <c r="DB14" s="628"/>
      <c r="DC14" s="628"/>
      <c r="DD14" s="634">
        <v>95440</v>
      </c>
      <c r="DE14" s="626"/>
      <c r="DF14" s="626"/>
      <c r="DG14" s="626"/>
      <c r="DH14" s="626"/>
      <c r="DI14" s="626"/>
      <c r="DJ14" s="626"/>
      <c r="DK14" s="626"/>
      <c r="DL14" s="626"/>
      <c r="DM14" s="626"/>
      <c r="DN14" s="626"/>
      <c r="DO14" s="626"/>
      <c r="DP14" s="627"/>
      <c r="DQ14" s="634">
        <v>501169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22695</v>
      </c>
      <c r="S15" s="626"/>
      <c r="T15" s="626"/>
      <c r="U15" s="626"/>
      <c r="V15" s="626"/>
      <c r="W15" s="626"/>
      <c r="X15" s="626"/>
      <c r="Y15" s="627"/>
      <c r="Z15" s="628">
        <v>0.2</v>
      </c>
      <c r="AA15" s="628"/>
      <c r="AB15" s="628"/>
      <c r="AC15" s="628"/>
      <c r="AD15" s="629">
        <v>22695</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130767</v>
      </c>
      <c r="BH15" s="626"/>
      <c r="BI15" s="626"/>
      <c r="BJ15" s="626"/>
      <c r="BK15" s="626"/>
      <c r="BL15" s="626"/>
      <c r="BM15" s="626"/>
      <c r="BN15" s="627"/>
      <c r="BO15" s="628">
        <v>2.2999999999999998</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967218</v>
      </c>
      <c r="CS15" s="626"/>
      <c r="CT15" s="626"/>
      <c r="CU15" s="626"/>
      <c r="CV15" s="626"/>
      <c r="CW15" s="626"/>
      <c r="CX15" s="626"/>
      <c r="CY15" s="627"/>
      <c r="CZ15" s="628">
        <v>10.1</v>
      </c>
      <c r="DA15" s="628"/>
      <c r="DB15" s="628"/>
      <c r="DC15" s="628"/>
      <c r="DD15" s="634">
        <v>171649</v>
      </c>
      <c r="DE15" s="626"/>
      <c r="DF15" s="626"/>
      <c r="DG15" s="626"/>
      <c r="DH15" s="626"/>
      <c r="DI15" s="626"/>
      <c r="DJ15" s="626"/>
      <c r="DK15" s="626"/>
      <c r="DL15" s="626"/>
      <c r="DM15" s="626"/>
      <c r="DN15" s="626"/>
      <c r="DO15" s="626"/>
      <c r="DP15" s="627"/>
      <c r="DQ15" s="634">
        <v>822554</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477301</v>
      </c>
      <c r="S16" s="626"/>
      <c r="T16" s="626"/>
      <c r="U16" s="626"/>
      <c r="V16" s="626"/>
      <c r="W16" s="626"/>
      <c r="X16" s="626"/>
      <c r="Y16" s="627"/>
      <c r="Z16" s="628">
        <v>4.7</v>
      </c>
      <c r="AA16" s="628"/>
      <c r="AB16" s="628"/>
      <c r="AC16" s="628"/>
      <c r="AD16" s="629">
        <v>473734</v>
      </c>
      <c r="AE16" s="629"/>
      <c r="AF16" s="629"/>
      <c r="AG16" s="629"/>
      <c r="AH16" s="629"/>
      <c r="AI16" s="629"/>
      <c r="AJ16" s="629"/>
      <c r="AK16" s="629"/>
      <c r="AL16" s="630">
        <v>7.4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473734</v>
      </c>
      <c r="S17" s="626"/>
      <c r="T17" s="626"/>
      <c r="U17" s="626"/>
      <c r="V17" s="626"/>
      <c r="W17" s="626"/>
      <c r="X17" s="626"/>
      <c r="Y17" s="627"/>
      <c r="Z17" s="628">
        <v>4.5999999999999996</v>
      </c>
      <c r="AA17" s="628"/>
      <c r="AB17" s="628"/>
      <c r="AC17" s="628"/>
      <c r="AD17" s="629">
        <v>473734</v>
      </c>
      <c r="AE17" s="629"/>
      <c r="AF17" s="629"/>
      <c r="AG17" s="629"/>
      <c r="AH17" s="629"/>
      <c r="AI17" s="629"/>
      <c r="AJ17" s="629"/>
      <c r="AK17" s="629"/>
      <c r="AL17" s="630">
        <v>7.4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505768</v>
      </c>
      <c r="CS17" s="626"/>
      <c r="CT17" s="626"/>
      <c r="CU17" s="626"/>
      <c r="CV17" s="626"/>
      <c r="CW17" s="626"/>
      <c r="CX17" s="626"/>
      <c r="CY17" s="627"/>
      <c r="CZ17" s="628">
        <v>5.3</v>
      </c>
      <c r="DA17" s="628"/>
      <c r="DB17" s="628"/>
      <c r="DC17" s="628"/>
      <c r="DD17" s="634" t="s">
        <v>112</v>
      </c>
      <c r="DE17" s="626"/>
      <c r="DF17" s="626"/>
      <c r="DG17" s="626"/>
      <c r="DH17" s="626"/>
      <c r="DI17" s="626"/>
      <c r="DJ17" s="626"/>
      <c r="DK17" s="626"/>
      <c r="DL17" s="626"/>
      <c r="DM17" s="626"/>
      <c r="DN17" s="626"/>
      <c r="DO17" s="626"/>
      <c r="DP17" s="627"/>
      <c r="DQ17" s="634">
        <v>499509</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3548</v>
      </c>
      <c r="S18" s="626"/>
      <c r="T18" s="626"/>
      <c r="U18" s="626"/>
      <c r="V18" s="626"/>
      <c r="W18" s="626"/>
      <c r="X18" s="626"/>
      <c r="Y18" s="627"/>
      <c r="Z18" s="628">
        <v>0</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19</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515744</v>
      </c>
      <c r="BH19" s="626"/>
      <c r="BI19" s="626"/>
      <c r="BJ19" s="626"/>
      <c r="BK19" s="626"/>
      <c r="BL19" s="626"/>
      <c r="BM19" s="626"/>
      <c r="BN19" s="627"/>
      <c r="BO19" s="628">
        <v>8.9</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6874591</v>
      </c>
      <c r="S20" s="626"/>
      <c r="T20" s="626"/>
      <c r="U20" s="626"/>
      <c r="V20" s="626"/>
      <c r="W20" s="626"/>
      <c r="X20" s="626"/>
      <c r="Y20" s="627"/>
      <c r="Z20" s="628">
        <v>67</v>
      </c>
      <c r="AA20" s="628"/>
      <c r="AB20" s="628"/>
      <c r="AC20" s="628"/>
      <c r="AD20" s="629">
        <v>6355280</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515744</v>
      </c>
      <c r="BH20" s="626"/>
      <c r="BI20" s="626"/>
      <c r="BJ20" s="626"/>
      <c r="BK20" s="626"/>
      <c r="BL20" s="626"/>
      <c r="BM20" s="626"/>
      <c r="BN20" s="627"/>
      <c r="BO20" s="628">
        <v>8.9</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9611994</v>
      </c>
      <c r="CS20" s="626"/>
      <c r="CT20" s="626"/>
      <c r="CU20" s="626"/>
      <c r="CV20" s="626"/>
      <c r="CW20" s="626"/>
      <c r="CX20" s="626"/>
      <c r="CY20" s="627"/>
      <c r="CZ20" s="628">
        <v>100</v>
      </c>
      <c r="DA20" s="628"/>
      <c r="DB20" s="628"/>
      <c r="DC20" s="628"/>
      <c r="DD20" s="634">
        <v>486844</v>
      </c>
      <c r="DE20" s="626"/>
      <c r="DF20" s="626"/>
      <c r="DG20" s="626"/>
      <c r="DH20" s="626"/>
      <c r="DI20" s="626"/>
      <c r="DJ20" s="626"/>
      <c r="DK20" s="626"/>
      <c r="DL20" s="626"/>
      <c r="DM20" s="626"/>
      <c r="DN20" s="626"/>
      <c r="DO20" s="626"/>
      <c r="DP20" s="627"/>
      <c r="DQ20" s="634">
        <v>7607396</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4036</v>
      </c>
      <c r="S21" s="626"/>
      <c r="T21" s="626"/>
      <c r="U21" s="626"/>
      <c r="V21" s="626"/>
      <c r="W21" s="626"/>
      <c r="X21" s="626"/>
      <c r="Y21" s="627"/>
      <c r="Z21" s="628">
        <v>0</v>
      </c>
      <c r="AA21" s="628"/>
      <c r="AB21" s="628"/>
      <c r="AC21" s="628"/>
      <c r="AD21" s="629">
        <v>4036</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67056</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126974</v>
      </c>
      <c r="S23" s="626"/>
      <c r="T23" s="626"/>
      <c r="U23" s="626"/>
      <c r="V23" s="626"/>
      <c r="W23" s="626"/>
      <c r="X23" s="626"/>
      <c r="Y23" s="627"/>
      <c r="Z23" s="628">
        <v>1.2</v>
      </c>
      <c r="AA23" s="628"/>
      <c r="AB23" s="628"/>
      <c r="AC23" s="628"/>
      <c r="AD23" s="629">
        <v>30393</v>
      </c>
      <c r="AE23" s="629"/>
      <c r="AF23" s="629"/>
      <c r="AG23" s="629"/>
      <c r="AH23" s="629"/>
      <c r="AI23" s="629"/>
      <c r="AJ23" s="629"/>
      <c r="AK23" s="629"/>
      <c r="AL23" s="630">
        <v>0.5</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515744</v>
      </c>
      <c r="BH23" s="626"/>
      <c r="BI23" s="626"/>
      <c r="BJ23" s="626"/>
      <c r="BK23" s="626"/>
      <c r="BL23" s="626"/>
      <c r="BM23" s="626"/>
      <c r="BN23" s="627"/>
      <c r="BO23" s="628">
        <v>8.9</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85613</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4673414</v>
      </c>
      <c r="CS24" s="615"/>
      <c r="CT24" s="615"/>
      <c r="CU24" s="615"/>
      <c r="CV24" s="615"/>
      <c r="CW24" s="615"/>
      <c r="CX24" s="615"/>
      <c r="CY24" s="616"/>
      <c r="CZ24" s="652">
        <v>48.6</v>
      </c>
      <c r="DA24" s="653"/>
      <c r="DB24" s="653"/>
      <c r="DC24" s="654"/>
      <c r="DD24" s="651">
        <v>3566920</v>
      </c>
      <c r="DE24" s="615"/>
      <c r="DF24" s="615"/>
      <c r="DG24" s="615"/>
      <c r="DH24" s="615"/>
      <c r="DI24" s="615"/>
      <c r="DJ24" s="615"/>
      <c r="DK24" s="616"/>
      <c r="DL24" s="651">
        <v>3551044</v>
      </c>
      <c r="DM24" s="615"/>
      <c r="DN24" s="615"/>
      <c r="DO24" s="615"/>
      <c r="DP24" s="615"/>
      <c r="DQ24" s="615"/>
      <c r="DR24" s="615"/>
      <c r="DS24" s="615"/>
      <c r="DT24" s="615"/>
      <c r="DU24" s="615"/>
      <c r="DV24" s="616"/>
      <c r="DW24" s="619">
        <v>52.3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894815</v>
      </c>
      <c r="S25" s="626"/>
      <c r="T25" s="626"/>
      <c r="U25" s="626"/>
      <c r="V25" s="626"/>
      <c r="W25" s="626"/>
      <c r="X25" s="626"/>
      <c r="Y25" s="627"/>
      <c r="Z25" s="628">
        <v>8.6999999999999993</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2690709</v>
      </c>
      <c r="CS25" s="657"/>
      <c r="CT25" s="657"/>
      <c r="CU25" s="657"/>
      <c r="CV25" s="657"/>
      <c r="CW25" s="657"/>
      <c r="CX25" s="657"/>
      <c r="CY25" s="658"/>
      <c r="CZ25" s="659">
        <v>28</v>
      </c>
      <c r="DA25" s="660"/>
      <c r="DB25" s="660"/>
      <c r="DC25" s="661"/>
      <c r="DD25" s="634">
        <v>2582800</v>
      </c>
      <c r="DE25" s="657"/>
      <c r="DF25" s="657"/>
      <c r="DG25" s="657"/>
      <c r="DH25" s="657"/>
      <c r="DI25" s="657"/>
      <c r="DJ25" s="657"/>
      <c r="DK25" s="658"/>
      <c r="DL25" s="634">
        <v>2579693</v>
      </c>
      <c r="DM25" s="657"/>
      <c r="DN25" s="657"/>
      <c r="DO25" s="657"/>
      <c r="DP25" s="657"/>
      <c r="DQ25" s="657"/>
      <c r="DR25" s="657"/>
      <c r="DS25" s="657"/>
      <c r="DT25" s="657"/>
      <c r="DU25" s="657"/>
      <c r="DV25" s="658"/>
      <c r="DW25" s="630">
        <v>38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1763388</v>
      </c>
      <c r="CS26" s="626"/>
      <c r="CT26" s="626"/>
      <c r="CU26" s="626"/>
      <c r="CV26" s="626"/>
      <c r="CW26" s="626"/>
      <c r="CX26" s="626"/>
      <c r="CY26" s="627"/>
      <c r="CZ26" s="659">
        <v>18.3</v>
      </c>
      <c r="DA26" s="660"/>
      <c r="DB26" s="660"/>
      <c r="DC26" s="661"/>
      <c r="DD26" s="634">
        <v>1664379</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627962</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5762787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1476937</v>
      </c>
      <c r="CS27" s="657"/>
      <c r="CT27" s="657"/>
      <c r="CU27" s="657"/>
      <c r="CV27" s="657"/>
      <c r="CW27" s="657"/>
      <c r="CX27" s="657"/>
      <c r="CY27" s="658"/>
      <c r="CZ27" s="659">
        <v>15.4</v>
      </c>
      <c r="DA27" s="660"/>
      <c r="DB27" s="660"/>
      <c r="DC27" s="661"/>
      <c r="DD27" s="634">
        <v>484611</v>
      </c>
      <c r="DE27" s="657"/>
      <c r="DF27" s="657"/>
      <c r="DG27" s="657"/>
      <c r="DH27" s="657"/>
      <c r="DI27" s="657"/>
      <c r="DJ27" s="657"/>
      <c r="DK27" s="658"/>
      <c r="DL27" s="634">
        <v>471842</v>
      </c>
      <c r="DM27" s="657"/>
      <c r="DN27" s="657"/>
      <c r="DO27" s="657"/>
      <c r="DP27" s="657"/>
      <c r="DQ27" s="657"/>
      <c r="DR27" s="657"/>
      <c r="DS27" s="657"/>
      <c r="DT27" s="657"/>
      <c r="DU27" s="657"/>
      <c r="DV27" s="658"/>
      <c r="DW27" s="630">
        <v>6.9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21313</v>
      </c>
      <c r="S28" s="626"/>
      <c r="T28" s="626"/>
      <c r="U28" s="626"/>
      <c r="V28" s="626"/>
      <c r="W28" s="626"/>
      <c r="X28" s="626"/>
      <c r="Y28" s="627"/>
      <c r="Z28" s="628">
        <v>0.2</v>
      </c>
      <c r="AA28" s="628"/>
      <c r="AB28" s="628"/>
      <c r="AC28" s="628"/>
      <c r="AD28" s="629">
        <v>4499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505768</v>
      </c>
      <c r="CS28" s="626"/>
      <c r="CT28" s="626"/>
      <c r="CU28" s="626"/>
      <c r="CV28" s="626"/>
      <c r="CW28" s="626"/>
      <c r="CX28" s="626"/>
      <c r="CY28" s="627"/>
      <c r="CZ28" s="659">
        <v>5.3</v>
      </c>
      <c r="DA28" s="660"/>
      <c r="DB28" s="660"/>
      <c r="DC28" s="661"/>
      <c r="DD28" s="634">
        <v>499509</v>
      </c>
      <c r="DE28" s="626"/>
      <c r="DF28" s="626"/>
      <c r="DG28" s="626"/>
      <c r="DH28" s="626"/>
      <c r="DI28" s="626"/>
      <c r="DJ28" s="626"/>
      <c r="DK28" s="627"/>
      <c r="DL28" s="634">
        <v>499509</v>
      </c>
      <c r="DM28" s="626"/>
      <c r="DN28" s="626"/>
      <c r="DO28" s="626"/>
      <c r="DP28" s="626"/>
      <c r="DQ28" s="626"/>
      <c r="DR28" s="626"/>
      <c r="DS28" s="626"/>
      <c r="DT28" s="626"/>
      <c r="DU28" s="626"/>
      <c r="DV28" s="627"/>
      <c r="DW28" s="630">
        <v>7.4</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17721</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505768</v>
      </c>
      <c r="CS29" s="657"/>
      <c r="CT29" s="657"/>
      <c r="CU29" s="657"/>
      <c r="CV29" s="657"/>
      <c r="CW29" s="657"/>
      <c r="CX29" s="657"/>
      <c r="CY29" s="658"/>
      <c r="CZ29" s="659">
        <v>5.3</v>
      </c>
      <c r="DA29" s="660"/>
      <c r="DB29" s="660"/>
      <c r="DC29" s="661"/>
      <c r="DD29" s="634">
        <v>499509</v>
      </c>
      <c r="DE29" s="657"/>
      <c r="DF29" s="657"/>
      <c r="DG29" s="657"/>
      <c r="DH29" s="657"/>
      <c r="DI29" s="657"/>
      <c r="DJ29" s="657"/>
      <c r="DK29" s="658"/>
      <c r="DL29" s="634">
        <v>499509</v>
      </c>
      <c r="DM29" s="657"/>
      <c r="DN29" s="657"/>
      <c r="DO29" s="657"/>
      <c r="DP29" s="657"/>
      <c r="DQ29" s="657"/>
      <c r="DR29" s="657"/>
      <c r="DS29" s="657"/>
      <c r="DT29" s="657"/>
      <c r="DU29" s="657"/>
      <c r="DV29" s="658"/>
      <c r="DW29" s="630">
        <v>7.4</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331412</v>
      </c>
      <c r="S30" s="626"/>
      <c r="T30" s="626"/>
      <c r="U30" s="626"/>
      <c r="V30" s="626"/>
      <c r="W30" s="626"/>
      <c r="X30" s="626"/>
      <c r="Y30" s="627"/>
      <c r="Z30" s="628">
        <v>3.2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98.4</v>
      </c>
      <c r="BN30" s="684"/>
      <c r="BO30" s="684"/>
      <c r="BP30" s="684"/>
      <c r="BQ30" s="685"/>
      <c r="BR30" s="683">
        <v>99.4</v>
      </c>
      <c r="BS30" s="684"/>
      <c r="BT30" s="684"/>
      <c r="BU30" s="684"/>
      <c r="BV30" s="684"/>
      <c r="BW30" s="684"/>
      <c r="BX30" s="620">
        <v>97.7</v>
      </c>
      <c r="BY30" s="684"/>
      <c r="BZ30" s="684"/>
      <c r="CA30" s="684"/>
      <c r="CB30" s="685"/>
      <c r="CD30" s="688"/>
      <c r="CE30" s="689"/>
      <c r="CF30" s="639" t="s">
        <v>292</v>
      </c>
      <c r="CG30" s="640"/>
      <c r="CH30" s="640"/>
      <c r="CI30" s="640"/>
      <c r="CJ30" s="640"/>
      <c r="CK30" s="640"/>
      <c r="CL30" s="640"/>
      <c r="CM30" s="640"/>
      <c r="CN30" s="640"/>
      <c r="CO30" s="640"/>
      <c r="CP30" s="640"/>
      <c r="CQ30" s="641"/>
      <c r="CR30" s="625">
        <v>454777</v>
      </c>
      <c r="CS30" s="626"/>
      <c r="CT30" s="626"/>
      <c r="CU30" s="626"/>
      <c r="CV30" s="626"/>
      <c r="CW30" s="626"/>
      <c r="CX30" s="626"/>
      <c r="CY30" s="627"/>
      <c r="CZ30" s="659">
        <v>4.7</v>
      </c>
      <c r="DA30" s="660"/>
      <c r="DB30" s="660"/>
      <c r="DC30" s="661"/>
      <c r="DD30" s="634">
        <v>448518</v>
      </c>
      <c r="DE30" s="626"/>
      <c r="DF30" s="626"/>
      <c r="DG30" s="626"/>
      <c r="DH30" s="626"/>
      <c r="DI30" s="626"/>
      <c r="DJ30" s="626"/>
      <c r="DK30" s="627"/>
      <c r="DL30" s="634">
        <v>448518</v>
      </c>
      <c r="DM30" s="626"/>
      <c r="DN30" s="626"/>
      <c r="DO30" s="626"/>
      <c r="DP30" s="626"/>
      <c r="DQ30" s="626"/>
      <c r="DR30" s="626"/>
      <c r="DS30" s="626"/>
      <c r="DT30" s="626"/>
      <c r="DU30" s="626"/>
      <c r="DV30" s="627"/>
      <c r="DW30" s="630">
        <v>6.6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648198</v>
      </c>
      <c r="S31" s="626"/>
      <c r="T31" s="626"/>
      <c r="U31" s="626"/>
      <c r="V31" s="626"/>
      <c r="W31" s="626"/>
      <c r="X31" s="626"/>
      <c r="Y31" s="627"/>
      <c r="Z31" s="628">
        <v>6.3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98.1</v>
      </c>
      <c r="BN31" s="681"/>
      <c r="BO31" s="681"/>
      <c r="BP31" s="681"/>
      <c r="BQ31" s="682"/>
      <c r="BR31" s="680">
        <v>99.3</v>
      </c>
      <c r="BS31" s="657"/>
      <c r="BT31" s="657"/>
      <c r="BU31" s="657"/>
      <c r="BV31" s="657"/>
      <c r="BW31" s="657"/>
      <c r="BX31" s="631">
        <v>97.4</v>
      </c>
      <c r="BY31" s="681"/>
      <c r="BZ31" s="681"/>
      <c r="CA31" s="681"/>
      <c r="CB31" s="682"/>
      <c r="CD31" s="688"/>
      <c r="CE31" s="689"/>
      <c r="CF31" s="639" t="s">
        <v>296</v>
      </c>
      <c r="CG31" s="640"/>
      <c r="CH31" s="640"/>
      <c r="CI31" s="640"/>
      <c r="CJ31" s="640"/>
      <c r="CK31" s="640"/>
      <c r="CL31" s="640"/>
      <c r="CM31" s="640"/>
      <c r="CN31" s="640"/>
      <c r="CO31" s="640"/>
      <c r="CP31" s="640"/>
      <c r="CQ31" s="641"/>
      <c r="CR31" s="625">
        <v>50991</v>
      </c>
      <c r="CS31" s="657"/>
      <c r="CT31" s="657"/>
      <c r="CU31" s="657"/>
      <c r="CV31" s="657"/>
      <c r="CW31" s="657"/>
      <c r="CX31" s="657"/>
      <c r="CY31" s="658"/>
      <c r="CZ31" s="659">
        <v>0.5</v>
      </c>
      <c r="DA31" s="660"/>
      <c r="DB31" s="660"/>
      <c r="DC31" s="661"/>
      <c r="DD31" s="634">
        <v>50991</v>
      </c>
      <c r="DE31" s="657"/>
      <c r="DF31" s="657"/>
      <c r="DG31" s="657"/>
      <c r="DH31" s="657"/>
      <c r="DI31" s="657"/>
      <c r="DJ31" s="657"/>
      <c r="DK31" s="658"/>
      <c r="DL31" s="634">
        <v>50991</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73974</v>
      </c>
      <c r="S32" s="626"/>
      <c r="T32" s="626"/>
      <c r="U32" s="626"/>
      <c r="V32" s="626"/>
      <c r="W32" s="626"/>
      <c r="X32" s="626"/>
      <c r="Y32" s="627"/>
      <c r="Z32" s="628">
        <v>0.7</v>
      </c>
      <c r="AA32" s="628"/>
      <c r="AB32" s="628"/>
      <c r="AC32" s="628"/>
      <c r="AD32" s="629">
        <v>67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98.5</v>
      </c>
      <c r="BN32" s="693"/>
      <c r="BO32" s="693"/>
      <c r="BP32" s="693"/>
      <c r="BQ32" s="695"/>
      <c r="BR32" s="692">
        <v>99.5</v>
      </c>
      <c r="BS32" s="693"/>
      <c r="BT32" s="693"/>
      <c r="BU32" s="693"/>
      <c r="BV32" s="693"/>
      <c r="BW32" s="693"/>
      <c r="BX32" s="694">
        <v>98</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485600</v>
      </c>
      <c r="S33" s="626"/>
      <c r="T33" s="626"/>
      <c r="U33" s="626"/>
      <c r="V33" s="626"/>
      <c r="W33" s="626"/>
      <c r="X33" s="626"/>
      <c r="Y33" s="627"/>
      <c r="Z33" s="628">
        <v>4.7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4451736</v>
      </c>
      <c r="CS33" s="657"/>
      <c r="CT33" s="657"/>
      <c r="CU33" s="657"/>
      <c r="CV33" s="657"/>
      <c r="CW33" s="657"/>
      <c r="CX33" s="657"/>
      <c r="CY33" s="658"/>
      <c r="CZ33" s="659">
        <v>46.3</v>
      </c>
      <c r="DA33" s="660"/>
      <c r="DB33" s="660"/>
      <c r="DC33" s="661"/>
      <c r="DD33" s="634">
        <v>3880660</v>
      </c>
      <c r="DE33" s="657"/>
      <c r="DF33" s="657"/>
      <c r="DG33" s="657"/>
      <c r="DH33" s="657"/>
      <c r="DI33" s="657"/>
      <c r="DJ33" s="657"/>
      <c r="DK33" s="658"/>
      <c r="DL33" s="634">
        <v>3069512</v>
      </c>
      <c r="DM33" s="657"/>
      <c r="DN33" s="657"/>
      <c r="DO33" s="657"/>
      <c r="DP33" s="657"/>
      <c r="DQ33" s="657"/>
      <c r="DR33" s="657"/>
      <c r="DS33" s="657"/>
      <c r="DT33" s="657"/>
      <c r="DU33" s="657"/>
      <c r="DV33" s="658"/>
      <c r="DW33" s="630">
        <v>45.2</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1409448</v>
      </c>
      <c r="CS34" s="626"/>
      <c r="CT34" s="626"/>
      <c r="CU34" s="626"/>
      <c r="CV34" s="626"/>
      <c r="CW34" s="626"/>
      <c r="CX34" s="626"/>
      <c r="CY34" s="627"/>
      <c r="CZ34" s="659">
        <v>14.7</v>
      </c>
      <c r="DA34" s="660"/>
      <c r="DB34" s="660"/>
      <c r="DC34" s="661"/>
      <c r="DD34" s="634">
        <v>1217351</v>
      </c>
      <c r="DE34" s="626"/>
      <c r="DF34" s="626"/>
      <c r="DG34" s="626"/>
      <c r="DH34" s="626"/>
      <c r="DI34" s="626"/>
      <c r="DJ34" s="626"/>
      <c r="DK34" s="627"/>
      <c r="DL34" s="634">
        <v>1106903</v>
      </c>
      <c r="DM34" s="626"/>
      <c r="DN34" s="626"/>
      <c r="DO34" s="626"/>
      <c r="DP34" s="626"/>
      <c r="DQ34" s="626"/>
      <c r="DR34" s="626"/>
      <c r="DS34" s="626"/>
      <c r="DT34" s="626"/>
      <c r="DU34" s="626"/>
      <c r="DV34" s="627"/>
      <c r="DW34" s="630">
        <v>16.3</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400000</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1774255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116218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121882</v>
      </c>
      <c r="CS35" s="657"/>
      <c r="CT35" s="657"/>
      <c r="CU35" s="657"/>
      <c r="CV35" s="657"/>
      <c r="CW35" s="657"/>
      <c r="CX35" s="657"/>
      <c r="CY35" s="658"/>
      <c r="CZ35" s="659">
        <v>1.3</v>
      </c>
      <c r="DA35" s="660"/>
      <c r="DB35" s="660"/>
      <c r="DC35" s="661"/>
      <c r="DD35" s="634">
        <v>95228</v>
      </c>
      <c r="DE35" s="657"/>
      <c r="DF35" s="657"/>
      <c r="DG35" s="657"/>
      <c r="DH35" s="657"/>
      <c r="DI35" s="657"/>
      <c r="DJ35" s="657"/>
      <c r="DK35" s="658"/>
      <c r="DL35" s="634">
        <v>95228</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10259265</v>
      </c>
      <c r="S36" s="698"/>
      <c r="T36" s="698"/>
      <c r="U36" s="698"/>
      <c r="V36" s="698"/>
      <c r="W36" s="698"/>
      <c r="X36" s="698"/>
      <c r="Y36" s="699"/>
      <c r="Z36" s="700">
        <v>100</v>
      </c>
      <c r="AA36" s="700"/>
      <c r="AB36" s="700"/>
      <c r="AC36" s="700"/>
      <c r="AD36" s="701">
        <v>6394275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737227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84574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658235</v>
      </c>
      <c r="CS36" s="626"/>
      <c r="CT36" s="626"/>
      <c r="CU36" s="626"/>
      <c r="CV36" s="626"/>
      <c r="CW36" s="626"/>
      <c r="CX36" s="626"/>
      <c r="CY36" s="627"/>
      <c r="CZ36" s="659">
        <v>6.8</v>
      </c>
      <c r="DA36" s="660"/>
      <c r="DB36" s="660"/>
      <c r="DC36" s="661"/>
      <c r="DD36" s="634">
        <v>473760</v>
      </c>
      <c r="DE36" s="626"/>
      <c r="DF36" s="626"/>
      <c r="DG36" s="626"/>
      <c r="DH36" s="626"/>
      <c r="DI36" s="626"/>
      <c r="DJ36" s="626"/>
      <c r="DK36" s="627"/>
      <c r="DL36" s="634">
        <v>419865</v>
      </c>
      <c r="DM36" s="626"/>
      <c r="DN36" s="626"/>
      <c r="DO36" s="626"/>
      <c r="DP36" s="626"/>
      <c r="DQ36" s="626"/>
      <c r="DR36" s="626"/>
      <c r="DS36" s="626"/>
      <c r="DT36" s="626"/>
      <c r="DU36" s="626"/>
      <c r="DV36" s="627"/>
      <c r="DW36" s="630">
        <v>6.2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588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5303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64512</v>
      </c>
      <c r="CS37" s="657"/>
      <c r="CT37" s="657"/>
      <c r="CU37" s="657"/>
      <c r="CV37" s="657"/>
      <c r="CW37" s="657"/>
      <c r="CX37" s="657"/>
      <c r="CY37" s="658"/>
      <c r="CZ37" s="659">
        <v>0.7</v>
      </c>
      <c r="DA37" s="660"/>
      <c r="DB37" s="660"/>
      <c r="DC37" s="661"/>
      <c r="DD37" s="634">
        <v>57245</v>
      </c>
      <c r="DE37" s="657"/>
      <c r="DF37" s="657"/>
      <c r="DG37" s="657"/>
      <c r="DH37" s="657"/>
      <c r="DI37" s="657"/>
      <c r="DJ37" s="657"/>
      <c r="DK37" s="658"/>
      <c r="DL37" s="634">
        <v>57245</v>
      </c>
      <c r="DM37" s="657"/>
      <c r="DN37" s="657"/>
      <c r="DO37" s="657"/>
      <c r="DP37" s="657"/>
      <c r="DQ37" s="657"/>
      <c r="DR37" s="657"/>
      <c r="DS37" s="657"/>
      <c r="DT37" s="657"/>
      <c r="DU37" s="657"/>
      <c r="DV37" s="658"/>
      <c r="DW37" s="630">
        <v>0.8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9000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1774255</v>
      </c>
      <c r="CS38" s="626"/>
      <c r="CT38" s="626"/>
      <c r="CU38" s="626"/>
      <c r="CV38" s="626"/>
      <c r="CW38" s="626"/>
      <c r="CX38" s="626"/>
      <c r="CY38" s="627"/>
      <c r="CZ38" s="659">
        <v>18.5</v>
      </c>
      <c r="DA38" s="660"/>
      <c r="DB38" s="660"/>
      <c r="DC38" s="661"/>
      <c r="DD38" s="634">
        <v>1611885</v>
      </c>
      <c r="DE38" s="626"/>
      <c r="DF38" s="626"/>
      <c r="DG38" s="626"/>
      <c r="DH38" s="626"/>
      <c r="DI38" s="626"/>
      <c r="DJ38" s="626"/>
      <c r="DK38" s="627"/>
      <c r="DL38" s="634">
        <v>1447516</v>
      </c>
      <c r="DM38" s="626"/>
      <c r="DN38" s="626"/>
      <c r="DO38" s="626"/>
      <c r="DP38" s="626"/>
      <c r="DQ38" s="626"/>
      <c r="DR38" s="626"/>
      <c r="DS38" s="626"/>
      <c r="DT38" s="626"/>
      <c r="DU38" s="626"/>
      <c r="DV38" s="627"/>
      <c r="DW38" s="630">
        <v>21.3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482616</v>
      </c>
      <c r="CS39" s="657"/>
      <c r="CT39" s="657"/>
      <c r="CU39" s="657"/>
      <c r="CV39" s="657"/>
      <c r="CW39" s="657"/>
      <c r="CX39" s="657"/>
      <c r="CY39" s="658"/>
      <c r="CZ39" s="659">
        <v>5</v>
      </c>
      <c r="DA39" s="660"/>
      <c r="DB39" s="660"/>
      <c r="DC39" s="661"/>
      <c r="DD39" s="634">
        <v>482436</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300115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71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5300</v>
      </c>
      <c r="CS40" s="626"/>
      <c r="CT40" s="626"/>
      <c r="CU40" s="626"/>
      <c r="CV40" s="626"/>
      <c r="CW40" s="626"/>
      <c r="CX40" s="626"/>
      <c r="CY40" s="627"/>
      <c r="CZ40" s="659">
        <v>0.1</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736325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259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486844</v>
      </c>
      <c r="CS42" s="626"/>
      <c r="CT42" s="626"/>
      <c r="CU42" s="626"/>
      <c r="CV42" s="626"/>
      <c r="CW42" s="626"/>
      <c r="CX42" s="626"/>
      <c r="CY42" s="627"/>
      <c r="CZ42" s="659">
        <v>5.0999999999999996</v>
      </c>
      <c r="DA42" s="708"/>
      <c r="DB42" s="708"/>
      <c r="DC42" s="709"/>
      <c r="DD42" s="634">
        <v>159816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12708</v>
      </c>
      <c r="CS43" s="657"/>
      <c r="CT43" s="657"/>
      <c r="CU43" s="657"/>
      <c r="CV43" s="657"/>
      <c r="CW43" s="657"/>
      <c r="CX43" s="657"/>
      <c r="CY43" s="658"/>
      <c r="CZ43" s="659">
        <v>0.1</v>
      </c>
      <c r="DA43" s="660"/>
      <c r="DB43" s="660"/>
      <c r="DC43" s="661"/>
      <c r="DD43" s="634">
        <v>12708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486844</v>
      </c>
      <c r="CS44" s="626"/>
      <c r="CT44" s="626"/>
      <c r="CU44" s="626"/>
      <c r="CV44" s="626"/>
      <c r="CW44" s="626"/>
      <c r="CX44" s="626"/>
      <c r="CY44" s="627"/>
      <c r="CZ44" s="659">
        <v>5.0999999999999996</v>
      </c>
      <c r="DA44" s="708"/>
      <c r="DB44" s="708"/>
      <c r="DC44" s="709"/>
      <c r="DD44" s="634">
        <v>159816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122021</v>
      </c>
      <c r="CS45" s="657"/>
      <c r="CT45" s="657"/>
      <c r="CU45" s="657"/>
      <c r="CV45" s="657"/>
      <c r="CW45" s="657"/>
      <c r="CX45" s="657"/>
      <c r="CY45" s="658"/>
      <c r="CZ45" s="659">
        <v>1.3</v>
      </c>
      <c r="DA45" s="660"/>
      <c r="DB45" s="660"/>
      <c r="DC45" s="661"/>
      <c r="DD45" s="634">
        <v>22123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348411</v>
      </c>
      <c r="CS46" s="626"/>
      <c r="CT46" s="626"/>
      <c r="CU46" s="626"/>
      <c r="CV46" s="626"/>
      <c r="CW46" s="626"/>
      <c r="CX46" s="626"/>
      <c r="CY46" s="627"/>
      <c r="CZ46" s="659">
        <v>3.6</v>
      </c>
      <c r="DA46" s="708"/>
      <c r="DB46" s="708"/>
      <c r="DC46" s="709"/>
      <c r="DD46" s="634">
        <v>121281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9611994</v>
      </c>
      <c r="CS49" s="693"/>
      <c r="CT49" s="693"/>
      <c r="CU49" s="693"/>
      <c r="CV49" s="693"/>
      <c r="CW49" s="693"/>
      <c r="CX49" s="693"/>
      <c r="CY49" s="720"/>
      <c r="CZ49" s="721">
        <v>100</v>
      </c>
      <c r="DA49" s="722"/>
      <c r="DB49" s="722"/>
      <c r="DC49" s="723"/>
      <c r="DD49" s="724">
        <v>7607396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10280</v>
      </c>
      <c r="R7" s="755"/>
      <c r="S7" s="755"/>
      <c r="T7" s="755"/>
      <c r="U7" s="755"/>
      <c r="V7" s="755">
        <v>9632</v>
      </c>
      <c r="W7" s="755"/>
      <c r="X7" s="755"/>
      <c r="Y7" s="755"/>
      <c r="Z7" s="755"/>
      <c r="AA7" s="755">
        <v>647</v>
      </c>
      <c r="AB7" s="755"/>
      <c r="AC7" s="755"/>
      <c r="AD7" s="755"/>
      <c r="AE7" s="756"/>
      <c r="AF7" s="757">
        <v>609</v>
      </c>
      <c r="AG7" s="758"/>
      <c r="AH7" s="758"/>
      <c r="AI7" s="758"/>
      <c r="AJ7" s="759"/>
      <c r="AK7" s="794">
        <v>331</v>
      </c>
      <c r="AL7" s="795"/>
      <c r="AM7" s="795"/>
      <c r="AN7" s="795"/>
      <c r="AO7" s="795"/>
      <c r="AP7" s="795">
        <v>5726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531</v>
      </c>
      <c r="BS7" s="798" t="s">
        <v>528</v>
      </c>
      <c r="BT7" s="799"/>
      <c r="BU7" s="799"/>
      <c r="BV7" s="799"/>
      <c r="BW7" s="799"/>
      <c r="BX7" s="799"/>
      <c r="BY7" s="799"/>
      <c r="BZ7" s="799"/>
      <c r="CA7" s="799"/>
      <c r="CB7" s="799"/>
      <c r="CC7" s="799"/>
      <c r="CD7" s="799"/>
      <c r="CE7" s="799"/>
      <c r="CF7" s="799"/>
      <c r="CG7" s="800"/>
      <c r="CH7" s="791">
        <v>0</v>
      </c>
      <c r="CI7" s="792"/>
      <c r="CJ7" s="792"/>
      <c r="CK7" s="792"/>
      <c r="CL7" s="793"/>
      <c r="CM7" s="791">
        <v>6</v>
      </c>
      <c r="CN7" s="792"/>
      <c r="CO7" s="792"/>
      <c r="CP7" s="792"/>
      <c r="CQ7" s="793"/>
      <c r="CR7" s="791">
        <v>5</v>
      </c>
      <c r="CS7" s="792"/>
      <c r="CT7" s="792"/>
      <c r="CU7" s="792"/>
      <c r="CV7" s="793"/>
      <c r="CW7" s="791">
        <v>0</v>
      </c>
      <c r="CX7" s="792"/>
      <c r="CY7" s="792"/>
      <c r="CZ7" s="792"/>
      <c r="DA7" s="793"/>
      <c r="DB7" s="791" t="s">
        <v>536</v>
      </c>
      <c r="DC7" s="792"/>
      <c r="DD7" s="792"/>
      <c r="DE7" s="792"/>
      <c r="DF7" s="793"/>
      <c r="DG7" s="791" t="s">
        <v>536</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529</v>
      </c>
      <c r="BT8" s="789"/>
      <c r="BU8" s="789"/>
      <c r="BV8" s="789"/>
      <c r="BW8" s="789"/>
      <c r="BX8" s="789"/>
      <c r="BY8" s="789"/>
      <c r="BZ8" s="789"/>
      <c r="CA8" s="789"/>
      <c r="CB8" s="789"/>
      <c r="CC8" s="789"/>
      <c r="CD8" s="789"/>
      <c r="CE8" s="789"/>
      <c r="CF8" s="789"/>
      <c r="CG8" s="790"/>
      <c r="CH8" s="801">
        <v>-1</v>
      </c>
      <c r="CI8" s="802"/>
      <c r="CJ8" s="802"/>
      <c r="CK8" s="802"/>
      <c r="CL8" s="803"/>
      <c r="CM8" s="801">
        <v>1835</v>
      </c>
      <c r="CN8" s="802"/>
      <c r="CO8" s="802"/>
      <c r="CP8" s="802"/>
      <c r="CQ8" s="803"/>
      <c r="CR8" s="801">
        <v>18</v>
      </c>
      <c r="CS8" s="802"/>
      <c r="CT8" s="802"/>
      <c r="CU8" s="802"/>
      <c r="CV8" s="803"/>
      <c r="CW8" s="801">
        <v>7</v>
      </c>
      <c r="CX8" s="802"/>
      <c r="CY8" s="802"/>
      <c r="CZ8" s="802"/>
      <c r="DA8" s="803"/>
      <c r="DB8" s="801" t="s">
        <v>536</v>
      </c>
      <c r="DC8" s="802"/>
      <c r="DD8" s="802"/>
      <c r="DE8" s="802"/>
      <c r="DF8" s="803"/>
      <c r="DG8" s="801" t="s">
        <v>536</v>
      </c>
      <c r="DH8" s="802"/>
      <c r="DI8" s="802"/>
      <c r="DJ8" s="802"/>
      <c r="DK8" s="803"/>
      <c r="DL8" s="801" t="s">
        <v>536</v>
      </c>
      <c r="DM8" s="802"/>
      <c r="DN8" s="802"/>
      <c r="DO8" s="802"/>
      <c r="DP8" s="803"/>
      <c r="DQ8" s="801" t="s">
        <v>536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530</v>
      </c>
      <c r="BT9" s="789"/>
      <c r="BU9" s="789"/>
      <c r="BV9" s="789"/>
      <c r="BW9" s="789"/>
      <c r="BX9" s="789"/>
      <c r="BY9" s="789"/>
      <c r="BZ9" s="789"/>
      <c r="CA9" s="789"/>
      <c r="CB9" s="789"/>
      <c r="CC9" s="789"/>
      <c r="CD9" s="789"/>
      <c r="CE9" s="789"/>
      <c r="CF9" s="789"/>
      <c r="CG9" s="790"/>
      <c r="CH9" s="801">
        <v>-5</v>
      </c>
      <c r="CI9" s="802"/>
      <c r="CJ9" s="802"/>
      <c r="CK9" s="802"/>
      <c r="CL9" s="803"/>
      <c r="CM9" s="801">
        <v>399</v>
      </c>
      <c r="CN9" s="802"/>
      <c r="CO9" s="802"/>
      <c r="CP9" s="802"/>
      <c r="CQ9" s="803"/>
      <c r="CR9" s="801">
        <v>2</v>
      </c>
      <c r="CS9" s="802"/>
      <c r="CT9" s="802"/>
      <c r="CU9" s="802"/>
      <c r="CV9" s="803"/>
      <c r="CW9" s="801">
        <v>6</v>
      </c>
      <c r="CX9" s="802"/>
      <c r="CY9" s="802"/>
      <c r="CZ9" s="802"/>
      <c r="DA9" s="803"/>
      <c r="DB9" s="801" t="s">
        <v>536</v>
      </c>
      <c r="DC9" s="802"/>
      <c r="DD9" s="802"/>
      <c r="DE9" s="802"/>
      <c r="DF9" s="803"/>
      <c r="DG9" s="801" t="s">
        <v>536</v>
      </c>
      <c r="DH9" s="802"/>
      <c r="DI9" s="802"/>
      <c r="DJ9" s="802"/>
      <c r="DK9" s="803"/>
      <c r="DL9" s="801" t="s">
        <v>536</v>
      </c>
      <c r="DM9" s="802"/>
      <c r="DN9" s="802"/>
      <c r="DO9" s="802"/>
      <c r="DP9" s="803"/>
      <c r="DQ9" s="801" t="s">
        <v>536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10280</v>
      </c>
      <c r="R23" s="814"/>
      <c r="S23" s="814"/>
      <c r="T23" s="814"/>
      <c r="U23" s="814"/>
      <c r="V23" s="814">
        <v>9632</v>
      </c>
      <c r="W23" s="814"/>
      <c r="X23" s="814"/>
      <c r="Y23" s="814"/>
      <c r="Z23" s="814"/>
      <c r="AA23" s="814">
        <v>647</v>
      </c>
      <c r="AB23" s="814"/>
      <c r="AC23" s="814"/>
      <c r="AD23" s="814"/>
      <c r="AE23" s="815"/>
      <c r="AF23" s="816">
        <v>609</v>
      </c>
      <c r="AG23" s="814"/>
      <c r="AH23" s="814"/>
      <c r="AI23" s="814"/>
      <c r="AJ23" s="817"/>
      <c r="AK23" s="818"/>
      <c r="AL23" s="819"/>
      <c r="AM23" s="819"/>
      <c r="AN23" s="819"/>
      <c r="AO23" s="819"/>
      <c r="AP23" s="814">
        <v>5726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4215</v>
      </c>
      <c r="R28" s="843"/>
      <c r="S28" s="843"/>
      <c r="T28" s="843"/>
      <c r="U28" s="843"/>
      <c r="V28" s="843">
        <v>4099</v>
      </c>
      <c r="W28" s="843"/>
      <c r="X28" s="843"/>
      <c r="Y28" s="843"/>
      <c r="Z28" s="843"/>
      <c r="AA28" s="843">
        <v>116</v>
      </c>
      <c r="AB28" s="843"/>
      <c r="AC28" s="843"/>
      <c r="AD28" s="843"/>
      <c r="AE28" s="844"/>
      <c r="AF28" s="845">
        <v>116</v>
      </c>
      <c r="AG28" s="843"/>
      <c r="AH28" s="843"/>
      <c r="AI28" s="843"/>
      <c r="AJ28" s="846"/>
      <c r="AK28" s="847">
        <v>395</v>
      </c>
      <c r="AL28" s="838"/>
      <c r="AM28" s="838"/>
      <c r="AN28" s="838"/>
      <c r="AO28" s="838"/>
      <c r="AP28" s="838" t="s">
        <v>536</v>
      </c>
      <c r="AQ28" s="838"/>
      <c r="AR28" s="838"/>
      <c r="AS28" s="838"/>
      <c r="AT28" s="838"/>
      <c r="AU28" s="838" t="s">
        <v>536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2817</v>
      </c>
      <c r="R29" s="779"/>
      <c r="S29" s="779"/>
      <c r="T29" s="779"/>
      <c r="U29" s="779"/>
      <c r="V29" s="779">
        <v>2653</v>
      </c>
      <c r="W29" s="779"/>
      <c r="X29" s="779"/>
      <c r="Y29" s="779"/>
      <c r="Z29" s="779"/>
      <c r="AA29" s="779">
        <v>164</v>
      </c>
      <c r="AB29" s="779"/>
      <c r="AC29" s="779"/>
      <c r="AD29" s="779"/>
      <c r="AE29" s="780"/>
      <c r="AF29" s="781">
        <v>164</v>
      </c>
      <c r="AG29" s="782"/>
      <c r="AH29" s="782"/>
      <c r="AI29" s="782"/>
      <c r="AJ29" s="783"/>
      <c r="AK29" s="850">
        <v>407</v>
      </c>
      <c r="AL29" s="851"/>
      <c r="AM29" s="851"/>
      <c r="AN29" s="851"/>
      <c r="AO29" s="851"/>
      <c r="AP29" s="851" t="s">
        <v>536</v>
      </c>
      <c r="AQ29" s="851"/>
      <c r="AR29" s="851"/>
      <c r="AS29" s="851"/>
      <c r="AT29" s="851"/>
      <c r="AU29" s="851" t="s">
        <v>536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960</v>
      </c>
      <c r="R30" s="779"/>
      <c r="S30" s="779"/>
      <c r="T30" s="779"/>
      <c r="U30" s="779"/>
      <c r="V30" s="779">
        <v>898</v>
      </c>
      <c r="W30" s="779"/>
      <c r="X30" s="779"/>
      <c r="Y30" s="779"/>
      <c r="Z30" s="779"/>
      <c r="AA30" s="779">
        <v>62</v>
      </c>
      <c r="AB30" s="779"/>
      <c r="AC30" s="779"/>
      <c r="AD30" s="779"/>
      <c r="AE30" s="780"/>
      <c r="AF30" s="781">
        <v>62</v>
      </c>
      <c r="AG30" s="782"/>
      <c r="AH30" s="782"/>
      <c r="AI30" s="782"/>
      <c r="AJ30" s="783"/>
      <c r="AK30" s="850">
        <v>357</v>
      </c>
      <c r="AL30" s="851"/>
      <c r="AM30" s="851"/>
      <c r="AN30" s="851"/>
      <c r="AO30" s="851"/>
      <c r="AP30" s="851" t="s">
        <v>536</v>
      </c>
      <c r="AQ30" s="851"/>
      <c r="AR30" s="851"/>
      <c r="AS30" s="851"/>
      <c r="AT30" s="851"/>
      <c r="AU30" s="851" t="s">
        <v>536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1473</v>
      </c>
      <c r="R31" s="779"/>
      <c r="S31" s="779"/>
      <c r="T31" s="779"/>
      <c r="U31" s="779"/>
      <c r="V31" s="779">
        <v>1423</v>
      </c>
      <c r="W31" s="779"/>
      <c r="X31" s="779"/>
      <c r="Y31" s="779"/>
      <c r="Z31" s="779"/>
      <c r="AA31" s="779">
        <v>50</v>
      </c>
      <c r="AB31" s="779"/>
      <c r="AC31" s="779"/>
      <c r="AD31" s="779"/>
      <c r="AE31" s="780"/>
      <c r="AF31" s="781">
        <v>50</v>
      </c>
      <c r="AG31" s="782"/>
      <c r="AH31" s="782"/>
      <c r="AI31" s="782"/>
      <c r="AJ31" s="783"/>
      <c r="AK31" s="850">
        <v>737</v>
      </c>
      <c r="AL31" s="851"/>
      <c r="AM31" s="851"/>
      <c r="AN31" s="851"/>
      <c r="AO31" s="851"/>
      <c r="AP31" s="851">
        <v>7642</v>
      </c>
      <c r="AQ31" s="851"/>
      <c r="AR31" s="851"/>
      <c r="AS31" s="851"/>
      <c r="AT31" s="851"/>
      <c r="AU31" s="851">
        <v>7642</v>
      </c>
      <c r="AV31" s="851"/>
      <c r="AW31" s="851"/>
      <c r="AX31" s="851"/>
      <c r="AY31" s="851"/>
      <c r="AZ31" s="852" t="s">
        <v>536</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392</v>
      </c>
      <c r="AG63" s="862"/>
      <c r="AH63" s="862"/>
      <c r="AI63" s="862"/>
      <c r="AJ63" s="863"/>
      <c r="AK63" s="864"/>
      <c r="AL63" s="859"/>
      <c r="AM63" s="859"/>
      <c r="AN63" s="859"/>
      <c r="AO63" s="859"/>
      <c r="AP63" s="862">
        <v>7642</v>
      </c>
      <c r="AQ63" s="862"/>
      <c r="AR63" s="862"/>
      <c r="AS63" s="862"/>
      <c r="AT63" s="862"/>
      <c r="AU63" s="862">
        <v>7642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532</v>
      </c>
      <c r="C68" s="890"/>
      <c r="D68" s="890"/>
      <c r="E68" s="890"/>
      <c r="F68" s="890"/>
      <c r="G68" s="890"/>
      <c r="H68" s="890"/>
      <c r="I68" s="890"/>
      <c r="J68" s="890"/>
      <c r="K68" s="890"/>
      <c r="L68" s="890"/>
      <c r="M68" s="890"/>
      <c r="N68" s="890"/>
      <c r="O68" s="890"/>
      <c r="P68" s="891"/>
      <c r="Q68" s="892">
        <v>4031</v>
      </c>
      <c r="R68" s="886"/>
      <c r="S68" s="886"/>
      <c r="T68" s="886"/>
      <c r="U68" s="886"/>
      <c r="V68" s="886">
        <v>3928</v>
      </c>
      <c r="W68" s="886"/>
      <c r="X68" s="886"/>
      <c r="Y68" s="886"/>
      <c r="Z68" s="886"/>
      <c r="AA68" s="886">
        <v>103</v>
      </c>
      <c r="AB68" s="886"/>
      <c r="AC68" s="886"/>
      <c r="AD68" s="886"/>
      <c r="AE68" s="886"/>
      <c r="AF68" s="886">
        <v>103</v>
      </c>
      <c r="AG68" s="886"/>
      <c r="AH68" s="886"/>
      <c r="AI68" s="886"/>
      <c r="AJ68" s="886"/>
      <c r="AK68" s="886" t="s">
        <v>536</v>
      </c>
      <c r="AL68" s="886"/>
      <c r="AM68" s="886"/>
      <c r="AN68" s="886"/>
      <c r="AO68" s="886"/>
      <c r="AP68" s="886" t="s">
        <v>536</v>
      </c>
      <c r="AQ68" s="886"/>
      <c r="AR68" s="886"/>
      <c r="AS68" s="886"/>
      <c r="AT68" s="886"/>
      <c r="AU68" s="886" t="s">
        <v>536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3104</v>
      </c>
      <c r="R69" s="851"/>
      <c r="S69" s="851"/>
      <c r="T69" s="851"/>
      <c r="U69" s="851"/>
      <c r="V69" s="851">
        <v>2681</v>
      </c>
      <c r="W69" s="851"/>
      <c r="X69" s="851"/>
      <c r="Y69" s="851"/>
      <c r="Z69" s="851"/>
      <c r="AA69" s="851">
        <v>423</v>
      </c>
      <c r="AB69" s="851"/>
      <c r="AC69" s="851"/>
      <c r="AD69" s="851"/>
      <c r="AE69" s="851"/>
      <c r="AF69" s="851">
        <v>423</v>
      </c>
      <c r="AG69" s="851"/>
      <c r="AH69" s="851"/>
      <c r="AI69" s="851"/>
      <c r="AJ69" s="851"/>
      <c r="AK69" s="851">
        <v>344</v>
      </c>
      <c r="AL69" s="851"/>
      <c r="AM69" s="851"/>
      <c r="AN69" s="851"/>
      <c r="AO69" s="851"/>
      <c r="AP69" s="851" t="s">
        <v>536</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831407</v>
      </c>
      <c r="R70" s="851"/>
      <c r="S70" s="851"/>
      <c r="T70" s="851"/>
      <c r="U70" s="851"/>
      <c r="V70" s="851">
        <v>805733</v>
      </c>
      <c r="W70" s="851"/>
      <c r="X70" s="851"/>
      <c r="Y70" s="851"/>
      <c r="Z70" s="851"/>
      <c r="AA70" s="851">
        <v>25674</v>
      </c>
      <c r="AB70" s="851"/>
      <c r="AC70" s="851"/>
      <c r="AD70" s="851"/>
      <c r="AE70" s="851"/>
      <c r="AF70" s="851">
        <v>25674</v>
      </c>
      <c r="AG70" s="851"/>
      <c r="AH70" s="851"/>
      <c r="AI70" s="851"/>
      <c r="AJ70" s="851"/>
      <c r="AK70" s="851">
        <v>7166</v>
      </c>
      <c r="AL70" s="851"/>
      <c r="AM70" s="851"/>
      <c r="AN70" s="851"/>
      <c r="AO70" s="851"/>
      <c r="AP70" s="851" t="s">
        <v>536</v>
      </c>
      <c r="AQ70" s="851"/>
      <c r="AR70" s="851"/>
      <c r="AS70" s="851"/>
      <c r="AT70" s="851"/>
      <c r="AU70" s="851" t="s">
        <v>536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831</v>
      </c>
      <c r="R71" s="851"/>
      <c r="S71" s="851"/>
      <c r="T71" s="851"/>
      <c r="U71" s="851"/>
      <c r="V71" s="851">
        <v>770</v>
      </c>
      <c r="W71" s="851"/>
      <c r="X71" s="851"/>
      <c r="Y71" s="851"/>
      <c r="Z71" s="851"/>
      <c r="AA71" s="851">
        <v>61</v>
      </c>
      <c r="AB71" s="851"/>
      <c r="AC71" s="851"/>
      <c r="AD71" s="851"/>
      <c r="AE71" s="851"/>
      <c r="AF71" s="851">
        <v>61</v>
      </c>
      <c r="AG71" s="851"/>
      <c r="AH71" s="851"/>
      <c r="AI71" s="851"/>
      <c r="AJ71" s="851"/>
      <c r="AK71" s="851" t="s">
        <v>536</v>
      </c>
      <c r="AL71" s="851"/>
      <c r="AM71" s="851"/>
      <c r="AN71" s="851"/>
      <c r="AO71" s="851"/>
      <c r="AP71" s="851" t="s">
        <v>536</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25</v>
      </c>
      <c r="CS102" s="870"/>
      <c r="CT102" s="870"/>
      <c r="CU102" s="870"/>
      <c r="CV102" s="913"/>
      <c r="CW102" s="912">
        <v>13</v>
      </c>
      <c r="CX102" s="870"/>
      <c r="CY102" s="870"/>
      <c r="CZ102" s="870"/>
      <c r="DA102" s="913"/>
      <c r="DB102" s="912" t="s">
        <v>536</v>
      </c>
      <c r="DC102" s="870"/>
      <c r="DD102" s="870"/>
      <c r="DE102" s="870"/>
      <c r="DF102" s="913"/>
      <c r="DG102" s="912" t="s">
        <v>536</v>
      </c>
      <c r="DH102" s="870"/>
      <c r="DI102" s="870"/>
      <c r="DJ102" s="870"/>
      <c r="DK102" s="913"/>
      <c r="DL102" s="912" t="s">
        <v>536</v>
      </c>
      <c r="DM102" s="870"/>
      <c r="DN102" s="870"/>
      <c r="DO102" s="870"/>
      <c r="DP102" s="913"/>
      <c r="DQ102" s="912" t="s">
        <v>536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287</v>
      </c>
      <c r="AG109" s="915"/>
      <c r="AH109" s="915"/>
      <c r="AI109" s="915"/>
      <c r="AJ109" s="916"/>
      <c r="AK109" s="914" t="s">
        <v>286</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287</v>
      </c>
      <c r="BW109" s="915"/>
      <c r="BX109" s="915"/>
      <c r="BY109" s="915"/>
      <c r="BZ109" s="916"/>
      <c r="CA109" s="914" t="s">
        <v>286</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287</v>
      </c>
      <c r="DM109" s="915"/>
      <c r="DN109" s="915"/>
      <c r="DO109" s="915"/>
      <c r="DP109" s="916"/>
      <c r="DQ109" s="914" t="s">
        <v>286</v>
      </c>
      <c r="DR109" s="915"/>
      <c r="DS109" s="915"/>
      <c r="DT109" s="915"/>
      <c r="DU109" s="916"/>
      <c r="DV109" s="914" t="s">
        <v>399</v>
      </c>
      <c r="DW109" s="915"/>
      <c r="DX109" s="915"/>
      <c r="DY109" s="915"/>
      <c r="DZ109" s="917"/>
    </row>
    <row r="110" spans="1:131" s="199" customFormat="1" ht="26.25" customHeight="1" x14ac:dyDescent="0.15">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569383</v>
      </c>
      <c r="AB110" s="922"/>
      <c r="AC110" s="922"/>
      <c r="AD110" s="922"/>
      <c r="AE110" s="923"/>
      <c r="AF110" s="924">
        <v>529381</v>
      </c>
      <c r="AG110" s="922"/>
      <c r="AH110" s="922"/>
      <c r="AI110" s="922"/>
      <c r="AJ110" s="923"/>
      <c r="AK110" s="924">
        <v>505768</v>
      </c>
      <c r="AL110" s="922"/>
      <c r="AM110" s="922"/>
      <c r="AN110" s="922"/>
      <c r="AO110" s="923"/>
      <c r="AP110" s="925">
        <v>8.4</v>
      </c>
      <c r="AQ110" s="926"/>
      <c r="AR110" s="926"/>
      <c r="AS110" s="926"/>
      <c r="AT110" s="927"/>
      <c r="AU110" s="928" t="s">
        <v>62</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5700816</v>
      </c>
      <c r="BR110" s="957"/>
      <c r="BS110" s="957"/>
      <c r="BT110" s="957"/>
      <c r="BU110" s="957"/>
      <c r="BV110" s="957">
        <v>5695390</v>
      </c>
      <c r="BW110" s="957"/>
      <c r="BX110" s="957"/>
      <c r="BY110" s="957"/>
      <c r="BZ110" s="957"/>
      <c r="CA110" s="957">
        <v>5726213</v>
      </c>
      <c r="CB110" s="957"/>
      <c r="CC110" s="957"/>
      <c r="CD110" s="957"/>
      <c r="CE110" s="957"/>
      <c r="CF110" s="971">
        <v>95.1</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139400</v>
      </c>
      <c r="BR111" s="950"/>
      <c r="BS111" s="950"/>
      <c r="BT111" s="950"/>
      <c r="BU111" s="950"/>
      <c r="BV111" s="950">
        <v>187524</v>
      </c>
      <c r="BW111" s="950"/>
      <c r="BX111" s="950"/>
      <c r="BY111" s="950"/>
      <c r="BZ111" s="950"/>
      <c r="CA111" s="950">
        <v>173452</v>
      </c>
      <c r="CB111" s="950"/>
      <c r="CC111" s="950"/>
      <c r="CD111" s="950"/>
      <c r="CE111" s="950"/>
      <c r="CF111" s="944">
        <v>2.9</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8191684</v>
      </c>
      <c r="BR112" s="950"/>
      <c r="BS112" s="950"/>
      <c r="BT112" s="950"/>
      <c r="BU112" s="950"/>
      <c r="BV112" s="950">
        <v>7919306</v>
      </c>
      <c r="BW112" s="950"/>
      <c r="BX112" s="950"/>
      <c r="BY112" s="950"/>
      <c r="BZ112" s="950"/>
      <c r="CA112" s="950">
        <v>7642199</v>
      </c>
      <c r="CB112" s="950"/>
      <c r="CC112" s="950"/>
      <c r="CD112" s="950"/>
      <c r="CE112" s="950"/>
      <c r="CF112" s="944">
        <v>126.9</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639573</v>
      </c>
      <c r="AB113" s="964"/>
      <c r="AC113" s="964"/>
      <c r="AD113" s="964"/>
      <c r="AE113" s="965"/>
      <c r="AF113" s="966">
        <v>650892</v>
      </c>
      <c r="AG113" s="964"/>
      <c r="AH113" s="964"/>
      <c r="AI113" s="964"/>
      <c r="AJ113" s="965"/>
      <c r="AK113" s="966">
        <v>655577</v>
      </c>
      <c r="AL113" s="964"/>
      <c r="AM113" s="964"/>
      <c r="AN113" s="964"/>
      <c r="AO113" s="965"/>
      <c r="AP113" s="967">
        <v>10.9</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2254815</v>
      </c>
      <c r="BR114" s="950"/>
      <c r="BS114" s="950"/>
      <c r="BT114" s="950"/>
      <c r="BU114" s="950"/>
      <c r="BV114" s="950">
        <v>2139474</v>
      </c>
      <c r="BW114" s="950"/>
      <c r="BX114" s="950"/>
      <c r="BY114" s="950"/>
      <c r="BZ114" s="950"/>
      <c r="CA114" s="950">
        <v>2063887</v>
      </c>
      <c r="CB114" s="950"/>
      <c r="CC114" s="950"/>
      <c r="CD114" s="950"/>
      <c r="CE114" s="950"/>
      <c r="CF114" s="944">
        <v>34.299999999999997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9134</v>
      </c>
      <c r="AB115" s="964"/>
      <c r="AC115" s="964"/>
      <c r="AD115" s="964"/>
      <c r="AE115" s="965"/>
      <c r="AF115" s="966">
        <v>15352</v>
      </c>
      <c r="AG115" s="964"/>
      <c r="AH115" s="964"/>
      <c r="AI115" s="964"/>
      <c r="AJ115" s="965"/>
      <c r="AK115" s="966">
        <v>15364</v>
      </c>
      <c r="AL115" s="964"/>
      <c r="AM115" s="964"/>
      <c r="AN115" s="964"/>
      <c r="AO115" s="965"/>
      <c r="AP115" s="967">
        <v>0.3</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1218090</v>
      </c>
      <c r="AB117" s="1007"/>
      <c r="AC117" s="1007"/>
      <c r="AD117" s="1007"/>
      <c r="AE117" s="1008"/>
      <c r="AF117" s="1009">
        <v>1195625</v>
      </c>
      <c r="AG117" s="1007"/>
      <c r="AH117" s="1007"/>
      <c r="AI117" s="1007"/>
      <c r="AJ117" s="1008"/>
      <c r="AK117" s="1009">
        <v>1176709</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287</v>
      </c>
      <c r="AG118" s="915"/>
      <c r="AH118" s="915"/>
      <c r="AI118" s="915"/>
      <c r="AJ118" s="916"/>
      <c r="AK118" s="914" t="s">
        <v>286</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v>1216</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429</v>
      </c>
      <c r="BP119" s="1036"/>
      <c r="BQ119" s="1027">
        <v>16287931</v>
      </c>
      <c r="BR119" s="1028"/>
      <c r="BS119" s="1028"/>
      <c r="BT119" s="1028"/>
      <c r="BU119" s="1028"/>
      <c r="BV119" s="1028">
        <v>15941694</v>
      </c>
      <c r="BW119" s="1028"/>
      <c r="BX119" s="1028"/>
      <c r="BY119" s="1028"/>
      <c r="BZ119" s="1028"/>
      <c r="CA119" s="1028">
        <v>15605751</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139400</v>
      </c>
      <c r="DH119" s="1014"/>
      <c r="DI119" s="1014"/>
      <c r="DJ119" s="1014"/>
      <c r="DK119" s="1015"/>
      <c r="DL119" s="1013">
        <v>187524</v>
      </c>
      <c r="DM119" s="1014"/>
      <c r="DN119" s="1014"/>
      <c r="DO119" s="1014"/>
      <c r="DP119" s="1015"/>
      <c r="DQ119" s="1013">
        <v>173452</v>
      </c>
      <c r="DR119" s="1014"/>
      <c r="DS119" s="1014"/>
      <c r="DT119" s="1014"/>
      <c r="DU119" s="1015"/>
      <c r="DV119" s="1016">
        <v>2.9</v>
      </c>
      <c r="DW119" s="1017"/>
      <c r="DX119" s="1017"/>
      <c r="DY119" s="1017"/>
      <c r="DZ119" s="1018"/>
    </row>
    <row r="120" spans="1:130" s="199" customFormat="1" ht="26.25" customHeight="1" x14ac:dyDescent="0.15">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2141739</v>
      </c>
      <c r="BR120" s="957"/>
      <c r="BS120" s="957"/>
      <c r="BT120" s="957"/>
      <c r="BU120" s="957"/>
      <c r="BV120" s="957">
        <v>2155216</v>
      </c>
      <c r="BW120" s="957"/>
      <c r="BX120" s="957"/>
      <c r="BY120" s="957"/>
      <c r="BZ120" s="957"/>
      <c r="CA120" s="957">
        <v>2308170</v>
      </c>
      <c r="CB120" s="957"/>
      <c r="CC120" s="957"/>
      <c r="CD120" s="957"/>
      <c r="CE120" s="957"/>
      <c r="CF120" s="971">
        <v>38.299999999999997</v>
      </c>
      <c r="CG120" s="972"/>
      <c r="CH120" s="972"/>
      <c r="CI120" s="972"/>
      <c r="CJ120" s="972"/>
      <c r="CK120" s="1037" t="s">
        <v>433</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8191684</v>
      </c>
      <c r="DH120" s="957"/>
      <c r="DI120" s="957"/>
      <c r="DJ120" s="957"/>
      <c r="DK120" s="957"/>
      <c r="DL120" s="957">
        <v>7919306</v>
      </c>
      <c r="DM120" s="957"/>
      <c r="DN120" s="957"/>
      <c r="DO120" s="957"/>
      <c r="DP120" s="957"/>
      <c r="DQ120" s="957">
        <v>7642199</v>
      </c>
      <c r="DR120" s="957"/>
      <c r="DS120" s="957"/>
      <c r="DT120" s="957"/>
      <c r="DU120" s="957"/>
      <c r="DV120" s="958">
        <v>126.9</v>
      </c>
      <c r="DW120" s="958"/>
      <c r="DX120" s="958"/>
      <c r="DY120" s="958"/>
      <c r="DZ120" s="959"/>
    </row>
    <row r="121" spans="1:130" s="199" customFormat="1" ht="26.25" customHeight="1" x14ac:dyDescent="0.15">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6417203</v>
      </c>
      <c r="BR121" s="950"/>
      <c r="BS121" s="950"/>
      <c r="BT121" s="950"/>
      <c r="BU121" s="950"/>
      <c r="BV121" s="950">
        <v>6135547</v>
      </c>
      <c r="BW121" s="950"/>
      <c r="BX121" s="950"/>
      <c r="BY121" s="950"/>
      <c r="BZ121" s="950"/>
      <c r="CA121" s="950">
        <v>5840506</v>
      </c>
      <c r="CB121" s="950"/>
      <c r="CC121" s="950"/>
      <c r="CD121" s="950"/>
      <c r="CE121" s="950"/>
      <c r="CF121" s="944">
        <v>97</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10351832</v>
      </c>
      <c r="BR122" s="1028"/>
      <c r="BS122" s="1028"/>
      <c r="BT122" s="1028"/>
      <c r="BU122" s="1028"/>
      <c r="BV122" s="1028">
        <v>10496167</v>
      </c>
      <c r="BW122" s="1028"/>
      <c r="BX122" s="1028"/>
      <c r="BY122" s="1028"/>
      <c r="BZ122" s="1028"/>
      <c r="CA122" s="1028">
        <v>10447771</v>
      </c>
      <c r="CB122" s="1028"/>
      <c r="CC122" s="1028"/>
      <c r="CD122" s="1028"/>
      <c r="CE122" s="1028"/>
      <c r="CF122" s="1048">
        <v>173.5</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437</v>
      </c>
      <c r="BP123" s="1036"/>
      <c r="BQ123" s="1095">
        <v>18910774</v>
      </c>
      <c r="BR123" s="1096"/>
      <c r="BS123" s="1096"/>
      <c r="BT123" s="1096"/>
      <c r="BU123" s="1096"/>
      <c r="BV123" s="1096">
        <v>18786930</v>
      </c>
      <c r="BW123" s="1096"/>
      <c r="BX123" s="1096"/>
      <c r="BY123" s="1096"/>
      <c r="BZ123" s="1096"/>
      <c r="CA123" s="1096">
        <v>18596447</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9134</v>
      </c>
      <c r="AB126" s="989"/>
      <c r="AC126" s="989"/>
      <c r="AD126" s="989"/>
      <c r="AE126" s="990"/>
      <c r="AF126" s="991">
        <v>15352</v>
      </c>
      <c r="AG126" s="989"/>
      <c r="AH126" s="989"/>
      <c r="AI126" s="989"/>
      <c r="AJ126" s="990"/>
      <c r="AK126" s="991">
        <v>15364</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515185</v>
      </c>
      <c r="AB128" s="1078"/>
      <c r="AC128" s="1078"/>
      <c r="AD128" s="1078"/>
      <c r="AE128" s="1079"/>
      <c r="AF128" s="1080">
        <v>503763</v>
      </c>
      <c r="AG128" s="1078"/>
      <c r="AH128" s="1078"/>
      <c r="AI128" s="1078"/>
      <c r="AJ128" s="1079"/>
      <c r="AK128" s="1080">
        <v>493729</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112</v>
      </c>
      <c r="BG128" s="1085"/>
      <c r="BH128" s="1085"/>
      <c r="BI128" s="1085"/>
      <c r="BJ128" s="1085"/>
      <c r="BK128" s="1085"/>
      <c r="BL128" s="1086"/>
      <c r="BM128" s="1084">
        <v>14.14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6698540</v>
      </c>
      <c r="AB129" s="989"/>
      <c r="AC129" s="989"/>
      <c r="AD129" s="989"/>
      <c r="AE129" s="990"/>
      <c r="AF129" s="991">
        <v>6801827</v>
      </c>
      <c r="AG129" s="989"/>
      <c r="AH129" s="989"/>
      <c r="AI129" s="989"/>
      <c r="AJ129" s="990"/>
      <c r="AK129" s="991">
        <v>6748532</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112</v>
      </c>
      <c r="BG129" s="1099"/>
      <c r="BH129" s="1099"/>
      <c r="BI129" s="1099"/>
      <c r="BJ129" s="1099"/>
      <c r="BK129" s="1099"/>
      <c r="BL129" s="1100"/>
      <c r="BM129" s="1098">
        <v>19.14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757928</v>
      </c>
      <c r="AB130" s="989"/>
      <c r="AC130" s="989"/>
      <c r="AD130" s="989"/>
      <c r="AE130" s="990"/>
      <c r="AF130" s="991">
        <v>699441</v>
      </c>
      <c r="AG130" s="989"/>
      <c r="AH130" s="989"/>
      <c r="AI130" s="989"/>
      <c r="AJ130" s="990"/>
      <c r="AK130" s="991">
        <v>726053</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-0.5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5940612</v>
      </c>
      <c r="AB131" s="1014"/>
      <c r="AC131" s="1014"/>
      <c r="AD131" s="1014"/>
      <c r="AE131" s="1015"/>
      <c r="AF131" s="1013">
        <v>6102386</v>
      </c>
      <c r="AG131" s="1014"/>
      <c r="AH131" s="1014"/>
      <c r="AI131" s="1014"/>
      <c r="AJ131" s="1015"/>
      <c r="AK131" s="1013">
        <v>6022479</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-0.92621770299999995</v>
      </c>
      <c r="AB132" s="1130"/>
      <c r="AC132" s="1130"/>
      <c r="AD132" s="1130"/>
      <c r="AE132" s="1131"/>
      <c r="AF132" s="1132">
        <v>-0.124197322</v>
      </c>
      <c r="AG132" s="1130"/>
      <c r="AH132" s="1130"/>
      <c r="AI132" s="1130"/>
      <c r="AJ132" s="1131"/>
      <c r="AK132" s="1132">
        <v>-0.71520382199999999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0</v>
      </c>
      <c r="AB133" s="1113"/>
      <c r="AC133" s="1113"/>
      <c r="AD133" s="1113"/>
      <c r="AE133" s="1114"/>
      <c r="AF133" s="1112">
        <v>-0.3</v>
      </c>
      <c r="AG133" s="1113"/>
      <c r="AH133" s="1113"/>
      <c r="AI133" s="1113"/>
      <c r="AJ133" s="1114"/>
      <c r="AK133" s="1112">
        <v>-0.5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0" t="s">
        <v>465</v>
      </c>
      <c r="L7" s="256"/>
      <c r="M7" s="257" t="s">
        <v>466</v>
      </c>
      <c r="N7" s="258"/>
    </row>
    <row r="8" spans="1:16" x14ac:dyDescent="0.15">
      <c r="A8" s="250"/>
      <c r="B8" s="246"/>
      <c r="C8" s="246"/>
      <c r="D8" s="246"/>
      <c r="E8" s="246"/>
      <c r="F8" s="246"/>
      <c r="G8" s="259"/>
      <c r="H8" s="260"/>
      <c r="I8" s="260"/>
      <c r="J8" s="261"/>
      <c r="K8" s="1151"/>
      <c r="L8" s="262" t="s">
        <v>467</v>
      </c>
      <c r="M8" s="263" t="s">
        <v>468</v>
      </c>
      <c r="N8" s="264" t="s">
        <v>469</v>
      </c>
    </row>
    <row r="9" spans="1:16" x14ac:dyDescent="0.15">
      <c r="A9" s="250"/>
      <c r="B9" s="246"/>
      <c r="C9" s="246"/>
      <c r="D9" s="246"/>
      <c r="E9" s="246"/>
      <c r="F9" s="246"/>
      <c r="G9" s="1152" t="s">
        <v>470</v>
      </c>
      <c r="H9" s="1153"/>
      <c r="I9" s="1153"/>
      <c r="J9" s="1154"/>
      <c r="K9" s="265">
        <v>2690709</v>
      </c>
      <c r="L9" s="266">
        <v>80485</v>
      </c>
      <c r="M9" s="267">
        <v>55845</v>
      </c>
      <c r="N9" s="268">
        <v>44.1</v>
      </c>
    </row>
    <row r="10" spans="1:16" x14ac:dyDescent="0.15">
      <c r="A10" s="250"/>
      <c r="B10" s="246"/>
      <c r="C10" s="246"/>
      <c r="D10" s="246"/>
      <c r="E10" s="246"/>
      <c r="F10" s="246"/>
      <c r="G10" s="1152" t="s">
        <v>471</v>
      </c>
      <c r="H10" s="1153"/>
      <c r="I10" s="1153"/>
      <c r="J10" s="1154"/>
      <c r="K10" s="269">
        <v>118431</v>
      </c>
      <c r="L10" s="270">
        <v>3543</v>
      </c>
      <c r="M10" s="271">
        <v>5607</v>
      </c>
      <c r="N10" s="272">
        <v>-36.799999999999997</v>
      </c>
    </row>
    <row r="11" spans="1:16" ht="13.5" customHeight="1" x14ac:dyDescent="0.15">
      <c r="A11" s="250"/>
      <c r="B11" s="246"/>
      <c r="C11" s="246"/>
      <c r="D11" s="246"/>
      <c r="E11" s="246"/>
      <c r="F11" s="246"/>
      <c r="G11" s="1152" t="s">
        <v>472</v>
      </c>
      <c r="H11" s="1153"/>
      <c r="I11" s="1153"/>
      <c r="J11" s="1154"/>
      <c r="K11" s="269">
        <v>2979</v>
      </c>
      <c r="L11" s="270">
        <v>89</v>
      </c>
      <c r="M11" s="271">
        <v>8384</v>
      </c>
      <c r="N11" s="272">
        <v>-98.9</v>
      </c>
    </row>
    <row r="12" spans="1:16" ht="13.5" customHeight="1" x14ac:dyDescent="0.15">
      <c r="A12" s="250"/>
      <c r="B12" s="246"/>
      <c r="C12" s="246"/>
      <c r="D12" s="246"/>
      <c r="E12" s="246"/>
      <c r="F12" s="246"/>
      <c r="G12" s="1152" t="s">
        <v>473</v>
      </c>
      <c r="H12" s="1153"/>
      <c r="I12" s="1153"/>
      <c r="J12" s="1154"/>
      <c r="K12" s="269" t="s">
        <v>474</v>
      </c>
      <c r="L12" s="270" t="s">
        <v>474</v>
      </c>
      <c r="M12" s="271">
        <v>147</v>
      </c>
      <c r="N12" s="272" t="s">
        <v>474</v>
      </c>
    </row>
    <row r="13" spans="1:16" ht="13.5" customHeight="1" x14ac:dyDescent="0.15">
      <c r="A13" s="250"/>
      <c r="B13" s="246"/>
      <c r="C13" s="246"/>
      <c r="D13" s="246"/>
      <c r="E13" s="246"/>
      <c r="F13" s="246"/>
      <c r="G13" s="1152" t="s">
        <v>475</v>
      </c>
      <c r="H13" s="1153"/>
      <c r="I13" s="1153"/>
      <c r="J13" s="1154"/>
      <c r="K13" s="269" t="s">
        <v>474</v>
      </c>
      <c r="L13" s="270" t="s">
        <v>474</v>
      </c>
      <c r="M13" s="271">
        <v>6</v>
      </c>
      <c r="N13" s="272" t="s">
        <v>474</v>
      </c>
    </row>
    <row r="14" spans="1:16" ht="13.5" customHeight="1" x14ac:dyDescent="0.15">
      <c r="A14" s="250"/>
      <c r="B14" s="246"/>
      <c r="C14" s="246"/>
      <c r="D14" s="246"/>
      <c r="E14" s="246"/>
      <c r="F14" s="246"/>
      <c r="G14" s="1152" t="s">
        <v>476</v>
      </c>
      <c r="H14" s="1153"/>
      <c r="I14" s="1153"/>
      <c r="J14" s="1154"/>
      <c r="K14" s="269">
        <v>137999</v>
      </c>
      <c r="L14" s="270">
        <v>4128</v>
      </c>
      <c r="M14" s="271">
        <v>2653</v>
      </c>
      <c r="N14" s="272">
        <v>55.6</v>
      </c>
    </row>
    <row r="15" spans="1:16" ht="13.5" customHeight="1" x14ac:dyDescent="0.15">
      <c r="A15" s="250"/>
      <c r="B15" s="246"/>
      <c r="C15" s="246"/>
      <c r="D15" s="246"/>
      <c r="E15" s="246"/>
      <c r="F15" s="246"/>
      <c r="G15" s="1152" t="s">
        <v>477</v>
      </c>
      <c r="H15" s="1153"/>
      <c r="I15" s="1153"/>
      <c r="J15" s="1154"/>
      <c r="K15" s="269">
        <v>12708</v>
      </c>
      <c r="L15" s="270">
        <v>380</v>
      </c>
      <c r="M15" s="271">
        <v>1240</v>
      </c>
      <c r="N15" s="272">
        <v>-69.400000000000006</v>
      </c>
    </row>
    <row r="16" spans="1:16" x14ac:dyDescent="0.15">
      <c r="A16" s="250"/>
      <c r="B16" s="246"/>
      <c r="C16" s="246"/>
      <c r="D16" s="246"/>
      <c r="E16" s="246"/>
      <c r="F16" s="246"/>
      <c r="G16" s="1155" t="s">
        <v>478</v>
      </c>
      <c r="H16" s="1156"/>
      <c r="I16" s="1156"/>
      <c r="J16" s="1157"/>
      <c r="K16" s="270">
        <v>-198309</v>
      </c>
      <c r="L16" s="270">
        <v>-5932</v>
      </c>
      <c r="M16" s="271">
        <v>-5294</v>
      </c>
      <c r="N16" s="272">
        <v>12.1</v>
      </c>
    </row>
    <row r="17" spans="1:16" x14ac:dyDescent="0.15">
      <c r="A17" s="250"/>
      <c r="B17" s="246"/>
      <c r="C17" s="246"/>
      <c r="D17" s="246"/>
      <c r="E17" s="246"/>
      <c r="F17" s="246"/>
      <c r="G17" s="1155" t="s">
        <v>170</v>
      </c>
      <c r="H17" s="1156"/>
      <c r="I17" s="1156"/>
      <c r="J17" s="1157"/>
      <c r="K17" s="270">
        <v>2764517</v>
      </c>
      <c r="L17" s="270">
        <v>82693</v>
      </c>
      <c r="M17" s="271">
        <v>68586</v>
      </c>
      <c r="N17" s="272">
        <v>20.6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47" t="s">
        <v>483</v>
      </c>
      <c r="H21" s="1148"/>
      <c r="I21" s="1148"/>
      <c r="J21" s="1149"/>
      <c r="K21" s="282">
        <v>8.02</v>
      </c>
      <c r="L21" s="283">
        <v>6.42</v>
      </c>
      <c r="M21" s="284">
        <v>1.6</v>
      </c>
      <c r="N21" s="251"/>
      <c r="O21" s="285"/>
      <c r="P21" s="281"/>
    </row>
    <row r="22" spans="1:16" s="286" customFormat="1" x14ac:dyDescent="0.15">
      <c r="A22" s="281"/>
      <c r="B22" s="251"/>
      <c r="C22" s="251"/>
      <c r="D22" s="251"/>
      <c r="E22" s="251"/>
      <c r="F22" s="251"/>
      <c r="G22" s="1147" t="s">
        <v>484</v>
      </c>
      <c r="H22" s="1148"/>
      <c r="I22" s="1148"/>
      <c r="J22" s="1149"/>
      <c r="K22" s="287">
        <v>102.2</v>
      </c>
      <c r="L22" s="288">
        <v>97.3</v>
      </c>
      <c r="M22" s="289">
        <v>4.9000000000000004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0" t="s">
        <v>465</v>
      </c>
      <c r="L30" s="256"/>
      <c r="M30" s="257" t="s">
        <v>466</v>
      </c>
      <c r="N30" s="258"/>
    </row>
    <row r="31" spans="1:16" x14ac:dyDescent="0.15">
      <c r="A31" s="250"/>
      <c r="B31" s="246"/>
      <c r="C31" s="246"/>
      <c r="D31" s="246"/>
      <c r="E31" s="246"/>
      <c r="F31" s="246"/>
      <c r="G31" s="259"/>
      <c r="H31" s="260"/>
      <c r="I31" s="260"/>
      <c r="J31" s="261"/>
      <c r="K31" s="1151"/>
      <c r="L31" s="262" t="s">
        <v>467</v>
      </c>
      <c r="M31" s="263" t="s">
        <v>468</v>
      </c>
      <c r="N31" s="264" t="s">
        <v>469</v>
      </c>
    </row>
    <row r="32" spans="1:16" ht="27" customHeight="1" x14ac:dyDescent="0.15">
      <c r="A32" s="250"/>
      <c r="B32" s="246"/>
      <c r="C32" s="246"/>
      <c r="D32" s="246"/>
      <c r="E32" s="246"/>
      <c r="F32" s="246"/>
      <c r="G32" s="1163" t="s">
        <v>488</v>
      </c>
      <c r="H32" s="1164"/>
      <c r="I32" s="1164"/>
      <c r="J32" s="1165"/>
      <c r="K32" s="296">
        <v>505768</v>
      </c>
      <c r="L32" s="296">
        <v>15129</v>
      </c>
      <c r="M32" s="297">
        <v>31128</v>
      </c>
      <c r="N32" s="298">
        <v>-51.4</v>
      </c>
    </row>
    <row r="33" spans="1:16" ht="13.5" customHeight="1" x14ac:dyDescent="0.15">
      <c r="A33" s="250"/>
      <c r="B33" s="246"/>
      <c r="C33" s="246"/>
      <c r="D33" s="246"/>
      <c r="E33" s="246"/>
      <c r="F33" s="246"/>
      <c r="G33" s="1163" t="s">
        <v>489</v>
      </c>
      <c r="H33" s="1164"/>
      <c r="I33" s="1164"/>
      <c r="J33" s="1165"/>
      <c r="K33" s="296" t="s">
        <v>474</v>
      </c>
      <c r="L33" s="296" t="s">
        <v>474</v>
      </c>
      <c r="M33" s="297" t="s">
        <v>474</v>
      </c>
      <c r="N33" s="298" t="s">
        <v>474</v>
      </c>
    </row>
    <row r="34" spans="1:16" ht="27" customHeight="1" x14ac:dyDescent="0.15">
      <c r="A34" s="250"/>
      <c r="B34" s="246"/>
      <c r="C34" s="246"/>
      <c r="D34" s="246"/>
      <c r="E34" s="246"/>
      <c r="F34" s="246"/>
      <c r="G34" s="1163" t="s">
        <v>490</v>
      </c>
      <c r="H34" s="1164"/>
      <c r="I34" s="1164"/>
      <c r="J34" s="1165"/>
      <c r="K34" s="296" t="s">
        <v>474</v>
      </c>
      <c r="L34" s="296" t="s">
        <v>474</v>
      </c>
      <c r="M34" s="297" t="s">
        <v>474</v>
      </c>
      <c r="N34" s="298" t="s">
        <v>474</v>
      </c>
    </row>
    <row r="35" spans="1:16" ht="27" customHeight="1" x14ac:dyDescent="0.15">
      <c r="A35" s="250"/>
      <c r="B35" s="246"/>
      <c r="C35" s="246"/>
      <c r="D35" s="246"/>
      <c r="E35" s="246"/>
      <c r="F35" s="246"/>
      <c r="G35" s="1163" t="s">
        <v>491</v>
      </c>
      <c r="H35" s="1164"/>
      <c r="I35" s="1164"/>
      <c r="J35" s="1165"/>
      <c r="K35" s="296">
        <v>655577</v>
      </c>
      <c r="L35" s="296">
        <v>19610</v>
      </c>
      <c r="M35" s="297">
        <v>9784</v>
      </c>
      <c r="N35" s="298">
        <v>100.4</v>
      </c>
    </row>
    <row r="36" spans="1:16" ht="27" customHeight="1" x14ac:dyDescent="0.15">
      <c r="A36" s="250"/>
      <c r="B36" s="246"/>
      <c r="C36" s="246"/>
      <c r="D36" s="246"/>
      <c r="E36" s="246"/>
      <c r="F36" s="246"/>
      <c r="G36" s="1163" t="s">
        <v>492</v>
      </c>
      <c r="H36" s="1164"/>
      <c r="I36" s="1164"/>
      <c r="J36" s="1165"/>
      <c r="K36" s="296" t="s">
        <v>474</v>
      </c>
      <c r="L36" s="296" t="s">
        <v>474</v>
      </c>
      <c r="M36" s="297">
        <v>2611</v>
      </c>
      <c r="N36" s="298" t="s">
        <v>474</v>
      </c>
    </row>
    <row r="37" spans="1:16" ht="13.5" customHeight="1" x14ac:dyDescent="0.15">
      <c r="A37" s="250"/>
      <c r="B37" s="246"/>
      <c r="C37" s="246"/>
      <c r="D37" s="246"/>
      <c r="E37" s="246"/>
      <c r="F37" s="246"/>
      <c r="G37" s="1163" t="s">
        <v>493</v>
      </c>
      <c r="H37" s="1164"/>
      <c r="I37" s="1164"/>
      <c r="J37" s="1165"/>
      <c r="K37" s="296">
        <v>15364</v>
      </c>
      <c r="L37" s="296">
        <v>460</v>
      </c>
      <c r="M37" s="297">
        <v>1177</v>
      </c>
      <c r="N37" s="298">
        <v>-60.9</v>
      </c>
    </row>
    <row r="38" spans="1:16" ht="27" customHeight="1" x14ac:dyDescent="0.15">
      <c r="A38" s="250"/>
      <c r="B38" s="246"/>
      <c r="C38" s="246"/>
      <c r="D38" s="246"/>
      <c r="E38" s="246"/>
      <c r="F38" s="246"/>
      <c r="G38" s="1166" t="s">
        <v>494</v>
      </c>
      <c r="H38" s="1167"/>
      <c r="I38" s="1167"/>
      <c r="J38" s="1168"/>
      <c r="K38" s="299" t="s">
        <v>474</v>
      </c>
      <c r="L38" s="299" t="s">
        <v>474</v>
      </c>
      <c r="M38" s="300">
        <v>1</v>
      </c>
      <c r="N38" s="301" t="s">
        <v>474</v>
      </c>
      <c r="O38" s="295"/>
    </row>
    <row r="39" spans="1:16" x14ac:dyDescent="0.15">
      <c r="A39" s="250"/>
      <c r="B39" s="246"/>
      <c r="C39" s="246"/>
      <c r="D39" s="246"/>
      <c r="E39" s="246"/>
      <c r="F39" s="246"/>
      <c r="G39" s="1166" t="s">
        <v>495</v>
      </c>
      <c r="H39" s="1167"/>
      <c r="I39" s="1167"/>
      <c r="J39" s="1168"/>
      <c r="K39" s="302">
        <v>-493729</v>
      </c>
      <c r="L39" s="302">
        <v>-14769</v>
      </c>
      <c r="M39" s="303">
        <v>-3247</v>
      </c>
      <c r="N39" s="304">
        <v>354.9</v>
      </c>
      <c r="O39" s="295"/>
    </row>
    <row r="40" spans="1:16" ht="27" customHeight="1" x14ac:dyDescent="0.15">
      <c r="A40" s="250"/>
      <c r="B40" s="246"/>
      <c r="C40" s="246"/>
      <c r="D40" s="246"/>
      <c r="E40" s="246"/>
      <c r="F40" s="246"/>
      <c r="G40" s="1163" t="s">
        <v>496</v>
      </c>
      <c r="H40" s="1164"/>
      <c r="I40" s="1164"/>
      <c r="J40" s="1165"/>
      <c r="K40" s="302">
        <v>-726053</v>
      </c>
      <c r="L40" s="302">
        <v>-21718</v>
      </c>
      <c r="M40" s="303">
        <v>-28558</v>
      </c>
      <c r="N40" s="304">
        <v>-24</v>
      </c>
      <c r="O40" s="295"/>
    </row>
    <row r="41" spans="1:16" x14ac:dyDescent="0.15">
      <c r="A41" s="250"/>
      <c r="B41" s="246"/>
      <c r="C41" s="246"/>
      <c r="D41" s="246"/>
      <c r="E41" s="246"/>
      <c r="F41" s="246"/>
      <c r="G41" s="1169" t="s">
        <v>281</v>
      </c>
      <c r="H41" s="1170"/>
      <c r="I41" s="1170"/>
      <c r="J41" s="1171"/>
      <c r="K41" s="296">
        <v>-43073</v>
      </c>
      <c r="L41" s="302">
        <v>-1288</v>
      </c>
      <c r="M41" s="303">
        <v>12895</v>
      </c>
      <c r="N41" s="304">
        <v>-110</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58" t="s">
        <v>465</v>
      </c>
      <c r="J49" s="1160" t="s">
        <v>500</v>
      </c>
      <c r="K49" s="1161"/>
      <c r="L49" s="1161"/>
      <c r="M49" s="1161"/>
      <c r="N49" s="1162"/>
    </row>
    <row r="50" spans="1:14" x14ac:dyDescent="0.15">
      <c r="A50" s="250"/>
      <c r="B50" s="246"/>
      <c r="C50" s="246"/>
      <c r="D50" s="246"/>
      <c r="E50" s="246"/>
      <c r="F50" s="246"/>
      <c r="G50" s="314"/>
      <c r="H50" s="315"/>
      <c r="I50" s="1159"/>
      <c r="J50" s="316" t="s">
        <v>501</v>
      </c>
      <c r="K50" s="317" t="s">
        <v>502</v>
      </c>
      <c r="L50" s="318" t="s">
        <v>503</v>
      </c>
      <c r="M50" s="319" t="s">
        <v>504</v>
      </c>
      <c r="N50" s="320" t="s">
        <v>505</v>
      </c>
    </row>
    <row r="51" spans="1:14" x14ac:dyDescent="0.15">
      <c r="A51" s="250"/>
      <c r="B51" s="246"/>
      <c r="C51" s="246"/>
      <c r="D51" s="246"/>
      <c r="E51" s="246"/>
      <c r="F51" s="246"/>
      <c r="G51" s="312" t="s">
        <v>506</v>
      </c>
      <c r="H51" s="313"/>
      <c r="I51" s="321">
        <v>303830</v>
      </c>
      <c r="J51" s="322">
        <v>9005</v>
      </c>
      <c r="K51" s="323">
        <v>64.2</v>
      </c>
      <c r="L51" s="324">
        <v>46819</v>
      </c>
      <c r="M51" s="325">
        <v>9.3000000000000007</v>
      </c>
      <c r="N51" s="326">
        <v>54.9</v>
      </c>
    </row>
    <row r="52" spans="1:14" x14ac:dyDescent="0.15">
      <c r="A52" s="250"/>
      <c r="B52" s="246"/>
      <c r="C52" s="246"/>
      <c r="D52" s="246"/>
      <c r="E52" s="246"/>
      <c r="F52" s="246"/>
      <c r="G52" s="327"/>
      <c r="H52" s="328" t="s">
        <v>507</v>
      </c>
      <c r="I52" s="329">
        <v>258857</v>
      </c>
      <c r="J52" s="330">
        <v>7672</v>
      </c>
      <c r="K52" s="331">
        <v>156.19999999999999</v>
      </c>
      <c r="L52" s="332">
        <v>24121</v>
      </c>
      <c r="M52" s="333">
        <v>9.5</v>
      </c>
      <c r="N52" s="334">
        <v>146.69999999999999</v>
      </c>
    </row>
    <row r="53" spans="1:14" x14ac:dyDescent="0.15">
      <c r="A53" s="250"/>
      <c r="B53" s="246"/>
      <c r="C53" s="246"/>
      <c r="D53" s="246"/>
      <c r="E53" s="246"/>
      <c r="F53" s="246"/>
      <c r="G53" s="312" t="s">
        <v>508</v>
      </c>
      <c r="H53" s="313"/>
      <c r="I53" s="321">
        <v>288905</v>
      </c>
      <c r="J53" s="322">
        <v>8589</v>
      </c>
      <c r="K53" s="323">
        <v>-4.5999999999999996</v>
      </c>
      <c r="L53" s="324">
        <v>53270</v>
      </c>
      <c r="M53" s="325">
        <v>13.8</v>
      </c>
      <c r="N53" s="326">
        <v>-18.399999999999999</v>
      </c>
    </row>
    <row r="54" spans="1:14" x14ac:dyDescent="0.15">
      <c r="A54" s="250"/>
      <c r="B54" s="246"/>
      <c r="C54" s="246"/>
      <c r="D54" s="246"/>
      <c r="E54" s="246"/>
      <c r="F54" s="246"/>
      <c r="G54" s="327"/>
      <c r="H54" s="328" t="s">
        <v>507</v>
      </c>
      <c r="I54" s="329">
        <v>225404</v>
      </c>
      <c r="J54" s="330">
        <v>6701</v>
      </c>
      <c r="K54" s="331">
        <v>-12.7</v>
      </c>
      <c r="L54" s="332">
        <v>24316</v>
      </c>
      <c r="M54" s="333">
        <v>0.8</v>
      </c>
      <c r="N54" s="334">
        <v>-13.5</v>
      </c>
    </row>
    <row r="55" spans="1:14" x14ac:dyDescent="0.15">
      <c r="A55" s="250"/>
      <c r="B55" s="246"/>
      <c r="C55" s="246"/>
      <c r="D55" s="246"/>
      <c r="E55" s="246"/>
      <c r="F55" s="246"/>
      <c r="G55" s="312" t="s">
        <v>509</v>
      </c>
      <c r="H55" s="313"/>
      <c r="I55" s="321">
        <v>549147</v>
      </c>
      <c r="J55" s="322">
        <v>16391</v>
      </c>
      <c r="K55" s="323">
        <v>90.8</v>
      </c>
      <c r="L55" s="324">
        <v>53292</v>
      </c>
      <c r="M55" s="325">
        <v>0</v>
      </c>
      <c r="N55" s="326">
        <v>90.8</v>
      </c>
    </row>
    <row r="56" spans="1:14" x14ac:dyDescent="0.15">
      <c r="A56" s="250"/>
      <c r="B56" s="246"/>
      <c r="C56" s="246"/>
      <c r="D56" s="246"/>
      <c r="E56" s="246"/>
      <c r="F56" s="246"/>
      <c r="G56" s="327"/>
      <c r="H56" s="328" t="s">
        <v>507</v>
      </c>
      <c r="I56" s="329">
        <v>312860</v>
      </c>
      <c r="J56" s="330">
        <v>9338</v>
      </c>
      <c r="K56" s="331">
        <v>39.4</v>
      </c>
      <c r="L56" s="332">
        <v>28900</v>
      </c>
      <c r="M56" s="333">
        <v>18.899999999999999</v>
      </c>
      <c r="N56" s="334">
        <v>20.5</v>
      </c>
    </row>
    <row r="57" spans="1:14" x14ac:dyDescent="0.15">
      <c r="A57" s="250"/>
      <c r="B57" s="246"/>
      <c r="C57" s="246"/>
      <c r="D57" s="246"/>
      <c r="E57" s="246"/>
      <c r="F57" s="246"/>
      <c r="G57" s="312" t="s">
        <v>510</v>
      </c>
      <c r="H57" s="313"/>
      <c r="I57" s="321">
        <v>411098</v>
      </c>
      <c r="J57" s="322">
        <v>12275</v>
      </c>
      <c r="K57" s="323">
        <v>-25.1</v>
      </c>
      <c r="L57" s="324">
        <v>49919</v>
      </c>
      <c r="M57" s="325">
        <v>-6.3</v>
      </c>
      <c r="N57" s="326">
        <v>-18.8</v>
      </c>
    </row>
    <row r="58" spans="1:14" x14ac:dyDescent="0.15">
      <c r="A58" s="250"/>
      <c r="B58" s="246"/>
      <c r="C58" s="246"/>
      <c r="D58" s="246"/>
      <c r="E58" s="246"/>
      <c r="F58" s="246"/>
      <c r="G58" s="327"/>
      <c r="H58" s="328" t="s">
        <v>507</v>
      </c>
      <c r="I58" s="329">
        <v>276513</v>
      </c>
      <c r="J58" s="330">
        <v>8257</v>
      </c>
      <c r="K58" s="331">
        <v>-11.6</v>
      </c>
      <c r="L58" s="332">
        <v>26398</v>
      </c>
      <c r="M58" s="333">
        <v>-8.6999999999999993</v>
      </c>
      <c r="N58" s="334">
        <v>-2.9</v>
      </c>
    </row>
    <row r="59" spans="1:14" x14ac:dyDescent="0.15">
      <c r="A59" s="250"/>
      <c r="B59" s="246"/>
      <c r="C59" s="246"/>
      <c r="D59" s="246"/>
      <c r="E59" s="246"/>
      <c r="F59" s="246"/>
      <c r="G59" s="312" t="s">
        <v>511</v>
      </c>
      <c r="H59" s="313"/>
      <c r="I59" s="321">
        <v>486844</v>
      </c>
      <c r="J59" s="322">
        <v>14563</v>
      </c>
      <c r="K59" s="323">
        <v>18.600000000000001</v>
      </c>
      <c r="L59" s="324">
        <v>47738</v>
      </c>
      <c r="M59" s="325">
        <v>-4.4000000000000004</v>
      </c>
      <c r="N59" s="326">
        <v>23</v>
      </c>
    </row>
    <row r="60" spans="1:14" x14ac:dyDescent="0.15">
      <c r="A60" s="250"/>
      <c r="B60" s="246"/>
      <c r="C60" s="246"/>
      <c r="D60" s="246"/>
      <c r="E60" s="246"/>
      <c r="F60" s="246"/>
      <c r="G60" s="327"/>
      <c r="H60" s="328" t="s">
        <v>507</v>
      </c>
      <c r="I60" s="335">
        <v>348411</v>
      </c>
      <c r="J60" s="330">
        <v>10422</v>
      </c>
      <c r="K60" s="331">
        <v>26.2</v>
      </c>
      <c r="L60" s="332">
        <v>24937</v>
      </c>
      <c r="M60" s="333">
        <v>-5.5</v>
      </c>
      <c r="N60" s="334">
        <v>31.7</v>
      </c>
    </row>
    <row r="61" spans="1:14" x14ac:dyDescent="0.15">
      <c r="A61" s="250"/>
      <c r="B61" s="246"/>
      <c r="C61" s="246"/>
      <c r="D61" s="246"/>
      <c r="E61" s="246"/>
      <c r="F61" s="246"/>
      <c r="G61" s="312" t="s">
        <v>512</v>
      </c>
      <c r="H61" s="336"/>
      <c r="I61" s="337">
        <v>407965</v>
      </c>
      <c r="J61" s="338">
        <v>12165</v>
      </c>
      <c r="K61" s="339">
        <v>28.8</v>
      </c>
      <c r="L61" s="340">
        <v>50208</v>
      </c>
      <c r="M61" s="341">
        <v>2.5</v>
      </c>
      <c r="N61" s="326">
        <v>26.3</v>
      </c>
    </row>
    <row r="62" spans="1:14" x14ac:dyDescent="0.15">
      <c r="A62" s="250"/>
      <c r="B62" s="246"/>
      <c r="C62" s="246"/>
      <c r="D62" s="246"/>
      <c r="E62" s="246"/>
      <c r="F62" s="246"/>
      <c r="G62" s="327"/>
      <c r="H62" s="328" t="s">
        <v>507</v>
      </c>
      <c r="I62" s="329">
        <v>284409</v>
      </c>
      <c r="J62" s="330">
        <v>8478</v>
      </c>
      <c r="K62" s="331">
        <v>39.5</v>
      </c>
      <c r="L62" s="332">
        <v>25734</v>
      </c>
      <c r="M62" s="333">
        <v>3</v>
      </c>
      <c r="N62" s="334">
        <v>36.5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15.19</v>
      </c>
      <c r="G47" s="12">
        <v>12.91</v>
      </c>
      <c r="H47" s="12">
        <v>13.54</v>
      </c>
      <c r="I47" s="12">
        <v>13.03</v>
      </c>
      <c r="J47" s="13">
        <v>12.87</v>
      </c>
    </row>
    <row r="48" spans="2:10" ht="57.75" customHeight="1" x14ac:dyDescent="0.15">
      <c r="B48" s="14"/>
      <c r="C48" s="1174" t="s">
        <v>4</v>
      </c>
      <c r="D48" s="1174"/>
      <c r="E48" s="1175"/>
      <c r="F48" s="15">
        <v>5.76</v>
      </c>
      <c r="G48" s="16">
        <v>6.69</v>
      </c>
      <c r="H48" s="16">
        <v>7.87</v>
      </c>
      <c r="I48" s="16">
        <v>8.91</v>
      </c>
      <c r="J48" s="17">
        <v>9.0299999999999994</v>
      </c>
    </row>
    <row r="49" spans="2:10" ht="57.75" customHeight="1" thickBot="1" x14ac:dyDescent="0.2">
      <c r="B49" s="18"/>
      <c r="C49" s="1176" t="s">
        <v>5</v>
      </c>
      <c r="D49" s="1176"/>
      <c r="E49" s="1177"/>
      <c r="F49" s="19">
        <v>1.23</v>
      </c>
      <c r="G49" s="20" t="s">
        <v>519</v>
      </c>
      <c r="H49" s="20">
        <v>1.73</v>
      </c>
      <c r="I49" s="20">
        <v>0.86</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2018-03-08T05:39:23Z</cp:lastPrinted>
  <dcterms:created xsi:type="dcterms:W3CDTF">2018-01-24T04:37:55Z</dcterms:created>
  <dcterms:modified xsi:type="dcterms:W3CDTF">2018-11-16T05:34:49Z</dcterms:modified>
  <cp:category/>
</cp:coreProperties>
</file>