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02_調査\000_データ類\07_財政状況資料集\H27決算\02_財政状況資料集\06_HP掲載\２回目（5月）\02_公開データ\"/>
    </mc:Choice>
  </mc:AlternateContent>
  <bookViews>
    <workbookView xWindow="0" yWindow="0" windowWidth="20490" windowHeight="7590" tabRatio="69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E37" i="9"/>
  <c r="AM37" i="9"/>
  <c r="U37" i="9"/>
  <c r="C37" i="9"/>
  <c r="BE36" i="9"/>
  <c r="AM36" i="9"/>
  <c r="C36" i="9"/>
  <c r="BE35" i="9"/>
  <c r="AM35" i="9"/>
  <c r="C35" i="9"/>
  <c r="AM34" i="9"/>
  <c r="C34" i="9"/>
  <c r="U34" i="9" l="1"/>
  <c r="U35" i="9" s="1"/>
  <c r="U36" i="9" s="1"/>
  <c r="BE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CO34" i="9" l="1"/>
  <c r="CO35" i="9" s="1"/>
  <c r="CO36" i="9" s="1"/>
</calcChain>
</file>

<file path=xl/sharedStrings.xml><?xml version="1.0" encoding="utf-8"?>
<sst xmlns="http://schemas.openxmlformats.org/spreadsheetml/2006/main" count="1071" uniqueCount="548">
  <si>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</si>
  <si>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</si>
  <si>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</si>
  <si>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</si>
  <si>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</si>
  <si>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</si>
  <si>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</si>
  <si>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</si>
  <si>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</si>
  <si>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</si>
  <si>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</si>
  <si>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</si>
  <si>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</si>
  <si>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</si>
  <si>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</si>
  <si>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</si>
  <si>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</si>
  <si>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</si>
  <si>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</si>
  <si>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</si>
  <si>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</si>
  <si>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</si>
  <si>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</si>
  <si>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</si>
  <si>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</si>
  <si>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</si>
  <si>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</si>
  <si>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</si>
  <si>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</si>
  <si>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</si>
  <si>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</si>
  <si>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</si>
  <si>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</si>
  <si>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</si>
  <si>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</si>
  <si>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</si>
  <si>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</si>
  <si>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</si>
  <si>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</si>
  <si>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</si>
  <si>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</si>
  <si>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</si>
  <si>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</si>
  <si>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</si>
  <si>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</si>
  <si>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</si>
  <si>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</si>
  <si>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</si>
  <si>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</si>
  <si>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</si>
  <si>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</si>
  <si>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</si>
  <si>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</si>
  <si>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</si>
  <si>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</si>
  <si>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</si>
  <si>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</si>
  <si>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</si>
  <si>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</si>
  <si>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</si>
  <si>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</si>
  <si>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</si>
  <si>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</si>
  <si>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</si>
  <si>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</si>
  <si>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</si>
  <si>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</si>
  <si>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</si>
  <si>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Ⅴ－２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</si>
  <si>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</si>
  <si>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</si>
  <si>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</si>
  <si>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</si>
  <si>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</si>
  <si>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</si>
  <si>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</si>
  <si>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</si>
  <si>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</si>
  <si>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</si>
  <si>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</si>
  <si>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</si>
  <si>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葉山町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</si>
  <si>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</si>
  <si>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</si>
  <si>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</si>
  <si>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</si>
  <si>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</si>
  <si>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</si>
  <si>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</si>
  <si>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</si>
  <si>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</si>
  <si>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</si>
  <si>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</si>
  <si>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</si>
  <si>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</si>
  <si>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</si>
  <si>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</si>
  <si>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</si>
  <si>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</si>
  <si>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</si>
  <si>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</si>
  <si>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</si>
  <si>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</si>
  <si>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</si>
  <si>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</si>
  <si>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</si>
  <si>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</si>
  <si>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</si>
  <si>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</si>
  <si>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</si>
  <si>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</si>
  <si>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</si>
  <si>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</si>
  <si>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</si>
  <si>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</si>
  <si>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</si>
  <si>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</si>
  <si>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</si>
  <si>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</si>
  <si>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</si>
  <si>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</si>
  <si>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</si>
  <si>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</si>
  <si>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</si>
  <si>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</si>
  <si>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</si>
  <si>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</si>
  <si>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</si>
  <si>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</si>
  <si>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</si>
  <si>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</si>
  <si>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</si>
  <si>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</si>
  <si>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</si>
  <si>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</si>
  <si>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</si>
  <si>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</si>
  <si>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</si>
  <si>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</si>
  <si>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</si>
  <si>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</si>
  <si>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</si>
  <si>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</si>
  <si>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</si>
  <si>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</si>
  <si>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</si>
  <si>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</si>
  <si>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</si>
  <si>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</si>
  <si>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</si>
  <si>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</si>
  <si>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</si>
  <si>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</si>
  <si>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</si>
  <si>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</si>
  <si>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</si>
  <si>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</si>
  <si>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</si>
  <si>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</si>
  <si>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</si>
  <si>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</si>
  <si>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</si>
  <si>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</si>
  <si>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</si>
  <si>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</si>
  <si>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</si>
  <si>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</si>
  <si>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</si>
  <si>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</si>
  <si>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</si>
  <si>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</si>
  <si>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</si>
  <si>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</si>
  <si>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</si>
  <si>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</si>
  <si>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</si>
  <si>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</si>
  <si>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</si>
  <si>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</si>
  <si>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</si>
  <si>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</si>
  <si>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</si>
  <si>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</si>
  <si>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</si>
  <si>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</si>
  <si>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</si>
  <si>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</si>
  <si>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</si>
  <si>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</si>
  <si>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</si>
  <si>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</si>
  <si>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</si>
  <si>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</si>
  <si>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神奈川県葉山町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</si>
  <si>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</si>
  <si>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</si>
  <si>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</si>
  <si>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</si>
  <si>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</si>
  <si>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</si>
  <si>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</si>
  <si>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</si>
  <si>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</si>
  <si>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</si>
  <si>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</si>
  <si>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</si>
  <si>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</si>
  <si>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</si>
  <si>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</si>
  <si>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</si>
  <si>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</si>
  <si>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</si>
  <si>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</si>
  <si>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</si>
  <si>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</si>
  <si>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</si>
  <si>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</si>
  <si>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</si>
  <si>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</si>
  <si>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</si>
  <si>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</si>
  <si>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</si>
  <si>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</si>
  <si>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</si>
  <si>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</si>
  <si>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</si>
  <si>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</si>
  <si>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</si>
  <si>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</si>
  <si>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</si>
  <si>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</si>
  <si>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</si>
  <si>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</si>
  <si>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</si>
  <si>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</si>
  <si>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</si>
  <si>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</si>
  <si>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</si>
  <si>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</si>
  <si>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</si>
  <si>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</si>
  <si>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</si>
  <si>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</si>
  <si>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</si>
  <si>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</si>
  <si>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</si>
  <si>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</si>
  <si>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</si>
  <si>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</si>
  <si>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</si>
  <si>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</si>
  <si>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</si>
  <si>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</si>
  <si>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</si>
  <si>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</si>
  <si>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</si>
  <si>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</si>
  <si>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</si>
  <si>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</si>
  <si>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</si>
  <si>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</si>
  <si>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</si>
  <si>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</si>
  <si>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</si>
  <si>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</si>
  <si>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</si>
  <si>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</si>
  <si>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</si>
  <si>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</si>
  <si>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</si>
  <si>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</si>
  <si>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</si>
  <si>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</si>
  <si>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</si>
  <si>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</si>
  <si>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</si>
  <si>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</si>
  <si>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</si>
  <si>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</si>
  <si>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</si>
  <si>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</si>
  <si>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</si>
  <si>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</si>
  <si>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</si>
  <si>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</si>
  <si>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</si>
  <si>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</si>
  <si>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</si>
  <si>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</si>
  <si>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</si>
  <si>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</si>
  <si>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</si>
  <si>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</si>
  <si>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</si>
  <si>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</si>
  <si>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</si>
  <si>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</si>
  <si>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</si>
  <si>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</si>
  <si>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</si>
  <si>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</si>
  <si>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</si>
  <si>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</si>
  <si>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</si>
  <si>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</si>
  <si>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</si>
  <si>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</si>
  <si>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</si>
  <si>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</si>
  <si>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</si>
  <si>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</si>
  <si>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</si>
  <si>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</si>
  <si>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</si>
  <si>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</si>
  <si>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</si>
  <si>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</si>
  <si>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</si>
  <si>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</si>
  <si>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</si>
  <si>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</si>
  <si>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</si>
  <si>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</si>
  <si>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</si>
  <si>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</si>
  <si>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</si>
  <si>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</si>
  <si>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</si>
  <si>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</si>
  <si>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</si>
  <si>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</si>
  <si>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</si>
  <si>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</si>
  <si>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</si>
  <si>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</si>
  <si>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</si>
  <si>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</si>
  <si>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</si>
  <si>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</si>
  <si>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</si>
  <si>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</si>
  <si>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神奈川県葉山町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</si>
  <si>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</si>
  <si>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</si>
  <si>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</si>
  <si>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</si>
  <si>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</si>
  <si>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</si>
  <si>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</si>
  <si>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</si>
  <si>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</si>
  <si>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</si>
  <si>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</si>
  <si>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</si>
  <si>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</si>
  <si>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</si>
  <si>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</si>
  <si>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</si>
  <si>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</si>
  <si>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</si>
  <si>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</si>
  <si>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</si>
  <si>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</si>
  <si>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</si>
  <si>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</si>
  <si>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</si>
  <si>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</si>
  <si>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</si>
  <si>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</si>
  <si>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</si>
  <si>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</si>
  <si>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</si>
  <si>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</si>
  <si>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</si>
  <si>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</si>
  <si>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</si>
  <si>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</si>
  <si>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</si>
  <si>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</si>
  <si>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</si>
  <si>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</si>
  <si>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</si>
  <si>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</si>
  <si>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</si>
  <si>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</si>
  <si>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</si>
  <si>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</si>
  <si>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</si>
  <si>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</si>
  <si>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</si>
  <si>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</si>
  <si>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</si>
  <si>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</si>
  <si>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</si>
  <si>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</si>
  <si>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</si>
  <si>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</si>
  <si>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</si>
  <si>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</si>
  <si>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</si>
  <si>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</si>
  <si>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</si>
  <si>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</si>
  <si>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</si>
  <si>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</si>
  <si>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</si>
  <si>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</si>
  <si>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</si>
  <si>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</si>
  <si>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</si>
  <si>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</si>
  <si>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</si>
  <si>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</si>
  <si>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</si>
  <si>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</si>
  <si>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</si>
  <si>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</si>
  <si>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</si>
  <si>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</si>
  <si>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</si>
  <si>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</si>
  <si>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</si>
  <si>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</si>
  <si>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</si>
  <si>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</si>
  <si>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</si>
  <si>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</si>
  <si>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</si>
  <si>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</si>
  <si>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</si>
  <si>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</si>
  <si>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</si>
  <si>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</si>
  <si>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</si>
  <si>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</si>
  <si>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</si>
  <si>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</si>
  <si>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</si>
  <si>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</si>
  <si>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</si>
  <si>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</si>
  <si>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</si>
  <si>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</si>
  <si>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</si>
  <si>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</si>
  <si>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</si>
  <si>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</si>
  <si>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</si>
  <si>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</si>
  <si>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</si>
  <si>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</si>
  <si>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</si>
  <si>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</si>
  <si>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</si>
  <si>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</si>
  <si>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</si>
  <si>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</si>
  <si>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</si>
  <si>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</si>
  <si>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</si>
  <si>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</si>
  <si>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</si>
  <si>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</si>
  <si>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</si>
  <si>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</si>
  <si>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</si>
  <si>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</si>
  <si>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</si>
  <si>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</si>
  <si>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</si>
  <si>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</si>
  <si>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</si>
  <si>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</si>
  <si>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</si>
  <si>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</si>
  <si>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</si>
  <si>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</si>
  <si>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</si>
  <si>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</si>
  <si>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</si>
  <si>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</si>
  <si>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</si>
  <si>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</si>
  <si>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</si>
  <si>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</si>
  <si>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</si>
  <si>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</si>
  <si>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</si>
  <si>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</si>
  <si>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</si>
  <si>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</si>
  <si>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</si>
  <si>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</si>
  <si>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</si>
  <si>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</si>
  <si>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</si>
  <si>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</si>
  <si>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</si>
  <si>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</si>
  <si>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</si>
  <si>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</si>
  <si>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</si>
  <si>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</si>
  <si>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</si>
  <si>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</si>
  <si>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</si>
  <si>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</si>
  <si>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</si>
  <si>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</si>
  <si>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</si>
  <si>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</si>
  <si>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</si>
  <si>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</si>
  <si>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</si>
  <si>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</si>
  <si>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</si>
  <si>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</si>
  <si>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</si>
  <si>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</si>
  <si>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1.16</t>
  </si>
  <si>
    <t>一般会計</t>
  </si>
  <si>
    <t>国民健康保険特別会計</t>
  </si>
  <si>
    <t>介護保険特別会計</t>
  </si>
  <si>
    <t>後期高齢者医療特別会計</t>
  </si>
  <si>
    <t>下水道事業特別会計</t>
  </si>
  <si>
    <t>その他会計（赤字）</t>
  </si>
  <si>
    <t>その他会計（黒字）</t>
  </si>
  <si>
    <t>-</t>
    <phoneticPr fontId="2"/>
  </si>
  <si>
    <t>神奈川県市町村職員退職手当組合</t>
    <rPh sb="0" eb="4">
      <t>カナガワケン</t>
    </rPh>
    <rPh sb="4" eb="7">
      <t>シチョウソン</t>
    </rPh>
    <rPh sb="7" eb="9">
      <t>ショクイン</t>
    </rPh>
    <rPh sb="9" eb="11">
      <t>タイショク</t>
    </rPh>
    <rPh sb="11" eb="13">
      <t>テアテ</t>
    </rPh>
    <rPh sb="13" eb="15">
      <t>クミアイ</t>
    </rPh>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</si>
  <si>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</si>
  <si>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神奈川県後期高齢者医療広域連合（後期高齢者医療事業特別会計）</t>
    <rPh sb="0" eb="4">
      <t>カナガワケン</t>
    </rPh>
    <rPh sb="4" eb="6">
      <t>コウキ</t>
    </rPh>
    <rPh sb="6" eb="9">
      <t>コウレイシャ</t>
    </rPh>
    <rPh sb="9" eb="11">
      <t>イリョウ</t>
    </rPh>
    <rPh sb="11" eb="13">
      <t>コウイキ</t>
    </rPh>
    <rPh sb="13" eb="15">
      <t>レンゴウ</t>
    </rPh>
    <rPh sb="16" eb="18">
      <t>コウキ</t>
    </rPh>
    <rPh sb="18" eb="21">
      <t>コウレイシャ</t>
    </rPh>
    <rPh sb="21" eb="23">
      <t>イリョウ</t>
    </rPh>
    <rPh sb="23" eb="25">
      <t>ジギョウ</t>
    </rPh>
    <rPh sb="25" eb="27">
      <t>トクベツ</t>
    </rPh>
    <rPh sb="27" eb="29">
      <t>カイケイ</t>
    </rPh>
    <phoneticPr fontId="2"/>
  </si>
  <si>
    <t>神奈川県町村情報システム共同事業組合</t>
    <rPh sb="0" eb="4">
      <t>カナガワケン</t>
    </rPh>
    <rPh sb="4" eb="6">
      <t>チョウソン</t>
    </rPh>
    <rPh sb="6" eb="8">
      <t>ジョウホウ</t>
    </rPh>
    <rPh sb="12" eb="14">
      <t>キョウドウ</t>
    </rPh>
    <rPh sb="14" eb="16">
      <t>ジギョウ</t>
    </rPh>
    <rPh sb="16" eb="18">
      <t>クミアイ</t>
    </rPh>
    <phoneticPr fontId="2"/>
  </si>
  <si>
    <t>葉山町土地開発公社</t>
    <rPh sb="0" eb="3">
      <t>ハヤママチ</t>
    </rPh>
    <rPh sb="3" eb="5">
      <t>トチ</t>
    </rPh>
    <rPh sb="5" eb="7">
      <t>カイハツ</t>
    </rPh>
    <rPh sb="7" eb="9">
      <t>コウシャ</t>
    </rPh>
    <phoneticPr fontId="2"/>
  </si>
  <si>
    <t>公益財団法人かながわ海岸美化財団</t>
    <rPh sb="0" eb="2">
      <t>コウエキ</t>
    </rPh>
    <rPh sb="2" eb="4">
      <t>ザイダン</t>
    </rPh>
    <rPh sb="4" eb="6">
      <t>ホウジン</t>
    </rPh>
    <rPh sb="10" eb="14">
      <t>カイガンビカ</t>
    </rPh>
    <rPh sb="14" eb="16">
      <t>ザイダン</t>
    </rPh>
    <phoneticPr fontId="2"/>
  </si>
  <si>
    <t>公益財団法人逗葉地域医療センター</t>
    <rPh sb="0" eb="2">
      <t>コウエキ</t>
    </rPh>
    <rPh sb="2" eb="4">
      <t>ザイダン</t>
    </rPh>
    <rPh sb="4" eb="6">
      <t>ホウジン</t>
    </rPh>
    <rPh sb="6" eb="8">
      <t>ズヨウ</t>
    </rPh>
    <rPh sb="8" eb="10">
      <t>チイキ</t>
    </rPh>
    <rPh sb="10" eb="12">
      <t>イリョウ</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</si>
  <si>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</si>
  <si>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</si>
  <si>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</si>
  <si>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</si>
  <si>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</si>
  <si>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</si>
  <si>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</si>
  <si>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</si>
  <si>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</si>
  <si>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</si>
  <si>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</si>
  <si>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</si>
  <si>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は、将来負担する財政支出（地方債償還残高や職員退職手当の負担見込額）を、充当可能財源（基金残高、都市計画税収、基準財政需要額算入額）が上回ることから、平成21年以降算出されない状況が続いている。
実質公債費比率は、算定上の分子を構成する一般会計元利償還金が借り入れ抑制などにより減少傾向にあることや、分母を構成する標準財政規模が増加傾向にあることから、減少傾向にある。</t>
    <rPh sb="0" eb="2">
      <t>ショウライ</t>
    </rPh>
    <rPh sb="2" eb="4">
      <t>フタン</t>
    </rPh>
    <rPh sb="4" eb="6">
      <t>ヒリツ</t>
    </rPh>
    <rPh sb="8" eb="10">
      <t>ショウライ</t>
    </rPh>
    <rPh sb="10" eb="12">
      <t>フタン</t>
    </rPh>
    <rPh sb="14" eb="16">
      <t>ザイセイ</t>
    </rPh>
    <rPh sb="16" eb="18">
      <t>シシュツ</t>
    </rPh>
    <rPh sb="19" eb="22">
      <t>チホウサイ</t>
    </rPh>
    <rPh sb="22" eb="24">
      <t>ショウカン</t>
    </rPh>
    <rPh sb="24" eb="26">
      <t>ザンダカ</t>
    </rPh>
    <rPh sb="27" eb="29">
      <t>ショクイン</t>
    </rPh>
    <rPh sb="29" eb="31">
      <t>タイショク</t>
    </rPh>
    <rPh sb="31" eb="33">
      <t>テアテ</t>
    </rPh>
    <rPh sb="34" eb="36">
      <t>フタン</t>
    </rPh>
    <rPh sb="36" eb="38">
      <t>ミコ</t>
    </rPh>
    <rPh sb="38" eb="39">
      <t>ガク</t>
    </rPh>
    <rPh sb="42" eb="44">
      <t>ジュウトウ</t>
    </rPh>
    <rPh sb="44" eb="46">
      <t>カノウ</t>
    </rPh>
    <rPh sb="46" eb="48">
      <t>ザイゲン</t>
    </rPh>
    <rPh sb="49" eb="51">
      <t>キキン</t>
    </rPh>
    <rPh sb="51" eb="53">
      <t>ザンダカ</t>
    </rPh>
    <rPh sb="54" eb="56">
      <t>トシ</t>
    </rPh>
    <rPh sb="56" eb="58">
      <t>ケイカク</t>
    </rPh>
    <rPh sb="58" eb="59">
      <t>ゼイ</t>
    </rPh>
    <rPh sb="68" eb="70">
      <t>サンニュウ</t>
    </rPh>
    <rPh sb="70" eb="71">
      <t>ガク</t>
    </rPh>
    <rPh sb="73" eb="75">
      <t>ウワマワ</t>
    </rPh>
    <rPh sb="81" eb="83">
      <t>ヘイセイ</t>
    </rPh>
    <rPh sb="85" eb="88">
      <t>ネンイコウ</t>
    </rPh>
    <rPh sb="88" eb="90">
      <t>サンシュツ</t>
    </rPh>
    <rPh sb="94" eb="96">
      <t>ジョウキョウ</t>
    </rPh>
    <rPh sb="97" eb="98">
      <t>ツヅ</t>
    </rPh>
    <rPh sb="104" eb="106">
      <t>ジッシツ</t>
    </rPh>
    <rPh sb="109" eb="111">
      <t>ヒリツ</t>
    </rPh>
    <rPh sb="113" eb="115">
      <t>サンテイ</t>
    </rPh>
    <rPh sb="115" eb="116">
      <t>ジョウ</t>
    </rPh>
    <rPh sb="117" eb="119">
      <t>ブンシ</t>
    </rPh>
    <rPh sb="120" eb="122">
      <t>コウセイ</t>
    </rPh>
    <rPh sb="134" eb="135">
      <t>カ</t>
    </rPh>
    <rPh sb="136" eb="137">
      <t>イ</t>
    </rPh>
    <rPh sb="138" eb="140">
      <t>ヨクセイ</t>
    </rPh>
    <rPh sb="145" eb="147">
      <t>ゲンショウ</t>
    </rPh>
    <rPh sb="147" eb="149">
      <t>ケイコウ</t>
    </rPh>
    <rPh sb="156" eb="158">
      <t>ブンボ</t>
    </rPh>
    <rPh sb="159" eb="161">
      <t>コウセイ</t>
    </rPh>
    <rPh sb="163" eb="165">
      <t>ヒョウジュン</t>
    </rPh>
    <rPh sb="165" eb="167">
      <t>ザイセイ</t>
    </rPh>
    <rPh sb="167" eb="169">
      <t>キボ</t>
    </rPh>
    <rPh sb="170" eb="172">
      <t>ゾウカ</t>
    </rPh>
    <rPh sb="172" eb="174">
      <t>ケイコウ</t>
    </rPh>
    <rPh sb="182" eb="184">
      <t>ゲンショウ</t>
    </rPh>
    <rPh sb="184" eb="186">
      <t>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</si>
</sst>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49919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5485</c:v>
                </c:pt>
                <c:pt idx="1">
                  <c:v>9005</c:v>
                </c:pt>
                <c:pt idx="2">
                  <c:v>8589</c:v>
                </c:pt>
                <c:pt idx="3">
                  <c:v>16391</c:v>
                </c:pt>
                <c:pt idx="4">
                  <c:v>12275</c:v>
                </c:pt>
              </c:numCache>
            </c:numRef>
          </c:val>
          <c:smooth val="0"/>
        </c:ser>
        <c:dLbls>
          <c:showLegendKey val="0"/>
          <c:showVal val="0"/>
          <c:showCatName val="0"/>
          <c:showSerName val="0"/>
          <c:showPercent val="0"/>
          <c:showBubbleSize val="0"/>
        </c:dLbls>
        <c:marker val="1"/>
        <c:smooth val="0"/>
        <c:axId val="218697416"/>
        <c:axId val="218697808"/>
      </c:lineChart>
      <c:catAx>
        <c:axId val="2186974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8697808"/>
        <c:crosses val="autoZero"/>
        <c:auto val="1"/>
        <c:lblAlgn val="ctr"/>
        <c:lblOffset val="100"/>
        <c:tickLblSkip val="1"/>
        <c:tickMarkSkip val="1"/>
        <c:noMultiLvlLbl val="0"/>
      </c:catAx>
      <c:valAx>
        <c:axId val="21869780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86974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8.43</c:v>
                </c:pt>
                <c:pt idx="1">
                  <c:v>5.76</c:v>
                </c:pt>
                <c:pt idx="2">
                  <c:v>6.69</c:v>
                </c:pt>
                <c:pt idx="3">
                  <c:v>7.87</c:v>
                </c:pt>
                <c:pt idx="4">
                  <c:v>8.91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11.45</c:v>
                </c:pt>
                <c:pt idx="1">
                  <c:v>15.19</c:v>
                </c:pt>
                <c:pt idx="2">
                  <c:v>12.91</c:v>
                </c:pt>
                <c:pt idx="3">
                  <c:v>13.54</c:v>
                </c:pt>
                <c:pt idx="4">
                  <c:v>13.03</c:v>
                </c:pt>
              </c:numCache>
            </c:numRef>
          </c:val>
        </c:ser>
        <c:dLbls>
          <c:showLegendKey val="0"/>
          <c:showVal val="0"/>
          <c:showCatName val="0"/>
          <c:showSerName val="0"/>
          <c:showPercent val="0"/>
          <c:showBubbleSize val="0"/>
        </c:dLbls>
        <c:gapWidth val="250"/>
        <c:overlap val="100"/>
        <c:axId val="218699376"/>
        <c:axId val="2186997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2.5</c:v>
                </c:pt>
                <c:pt idx="1">
                  <c:v>1.23</c:v>
                </c:pt>
                <c:pt idx="2">
                  <c:v>-1.1599999999999999</c:v>
                </c:pt>
                <c:pt idx="3">
                  <c:v>1.73</c:v>
                </c:pt>
                <c:pt idx="4">
                  <c:v>0.86</c:v>
                </c:pt>
              </c:numCache>
            </c:numRef>
          </c:val>
          <c:smooth val="0"/>
        </c:ser>
        <c:dLbls>
          <c:showLegendKey val="0"/>
          <c:showVal val="0"/>
          <c:showCatName val="0"/>
          <c:showSerName val="0"/>
          <c:showPercent val="0"/>
          <c:showBubbleSize val="0"/>
        </c:dLbls>
        <c:marker val="1"/>
        <c:smooth val="0"/>
        <c:axId val="218699376"/>
        <c:axId val="218699768"/>
      </c:lineChart>
      <c:catAx>
        <c:axId val="218699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8699768"/>
        <c:crosses val="autoZero"/>
        <c:auto val="1"/>
        <c:lblAlgn val="ctr"/>
        <c:lblOffset val="100"/>
        <c:tickLblSkip val="1"/>
        <c:tickMarkSkip val="1"/>
        <c:noMultiLvlLbl val="0"/>
      </c:catAx>
      <c:valAx>
        <c:axId val="218699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8699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0.55000000000000004</c:v>
                </c:pt>
                <c:pt idx="2">
                  <c:v>#N/A</c:v>
                </c:pt>
                <c:pt idx="3">
                  <c:v>0.39</c:v>
                </c:pt>
                <c:pt idx="4">
                  <c:v>#N/A</c:v>
                </c:pt>
                <c:pt idx="5">
                  <c:v>0.67</c:v>
                </c:pt>
                <c:pt idx="6">
                  <c:v>#N/A</c:v>
                </c:pt>
                <c:pt idx="7">
                  <c:v>0.74</c:v>
                </c:pt>
                <c:pt idx="8">
                  <c:v>#N/A</c:v>
                </c:pt>
                <c:pt idx="9">
                  <c:v>0.64</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0.64</c:v>
                </c:pt>
                <c:pt idx="2">
                  <c:v>#N/A</c:v>
                </c:pt>
                <c:pt idx="3">
                  <c:v>0.71</c:v>
                </c:pt>
                <c:pt idx="4">
                  <c:v>#N/A</c:v>
                </c:pt>
                <c:pt idx="5">
                  <c:v>1.18</c:v>
                </c:pt>
                <c:pt idx="6">
                  <c:v>#N/A</c:v>
                </c:pt>
                <c:pt idx="7">
                  <c:v>1</c:v>
                </c:pt>
                <c:pt idx="8">
                  <c:v>#N/A</c:v>
                </c:pt>
                <c:pt idx="9">
                  <c:v>0.89</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0.41</c:v>
                </c:pt>
                <c:pt idx="2">
                  <c:v>#N/A</c:v>
                </c:pt>
                <c:pt idx="3">
                  <c:v>0.71</c:v>
                </c:pt>
                <c:pt idx="4">
                  <c:v>#N/A</c:v>
                </c:pt>
                <c:pt idx="5">
                  <c:v>0.81</c:v>
                </c:pt>
                <c:pt idx="6">
                  <c:v>#N/A</c:v>
                </c:pt>
                <c:pt idx="7">
                  <c:v>1.55</c:v>
                </c:pt>
                <c:pt idx="8">
                  <c:v>#N/A</c:v>
                </c:pt>
                <c:pt idx="9">
                  <c:v>2.04</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2.78</c:v>
                </c:pt>
                <c:pt idx="2">
                  <c:v>#N/A</c:v>
                </c:pt>
                <c:pt idx="3">
                  <c:v>3.7</c:v>
                </c:pt>
                <c:pt idx="4">
                  <c:v>#N/A</c:v>
                </c:pt>
                <c:pt idx="5">
                  <c:v>3.54</c:v>
                </c:pt>
                <c:pt idx="6">
                  <c:v>#N/A</c:v>
                </c:pt>
                <c:pt idx="7">
                  <c:v>3.08</c:v>
                </c:pt>
                <c:pt idx="8">
                  <c:v>#N/A</c:v>
                </c:pt>
                <c:pt idx="9">
                  <c:v>2.4500000000000002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8.42</c:v>
                </c:pt>
                <c:pt idx="2">
                  <c:v>#N/A</c:v>
                </c:pt>
                <c:pt idx="3">
                  <c:v>5.76</c:v>
                </c:pt>
                <c:pt idx="4">
                  <c:v>#N/A</c:v>
                </c:pt>
                <c:pt idx="5">
                  <c:v>6.68</c:v>
                </c:pt>
                <c:pt idx="6">
                  <c:v>#N/A</c:v>
                </c:pt>
                <c:pt idx="7">
                  <c:v>7.87</c:v>
                </c:pt>
                <c:pt idx="8">
                  <c:v>#N/A</c:v>
                </c:pt>
                <c:pt idx="9">
                  <c:v>8.9</c:v>
                </c:pt>
              </c:numCache>
            </c:numRef>
          </c:val>
        </c:ser>
        <c:dLbls>
          <c:showLegendKey val="0"/>
          <c:showVal val="0"/>
          <c:showCatName val="0"/>
          <c:showSerName val="0"/>
          <c:showPercent val="0"/>
          <c:showBubbleSize val="0"/>
        </c:dLbls>
        <c:gapWidth val="150"/>
        <c:overlap val="100"/>
        <c:axId val="485528768"/>
        <c:axId val="485529160"/>
      </c:barChart>
      <c:catAx>
        <c:axId val="485528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5529160"/>
        <c:crosses val="autoZero"/>
        <c:auto val="1"/>
        <c:lblAlgn val="ctr"/>
        <c:lblOffset val="100"/>
        <c:tickLblSkip val="1"/>
        <c:tickMarkSkip val="1"/>
        <c:noMultiLvlLbl val="0"/>
      </c:catAx>
      <c:valAx>
        <c:axId val="485529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55287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1176</c:v>
                </c:pt>
                <c:pt idx="5">
                  <c:v>1191</c:v>
                </c:pt>
                <c:pt idx="8">
                  <c:v>1222</c:v>
                </c:pt>
                <c:pt idx="11">
                  <c:v>1273</c:v>
                </c:pt>
                <c:pt idx="14">
                  <c:v>1203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9</c:v>
                </c:pt>
                <c:pt idx="3">
                  <c:v>9</c:v>
                </c:pt>
                <c:pt idx="6">
                  <c:v>9</c:v>
                </c:pt>
                <c:pt idx="9">
                  <c:v>9</c:v>
                </c:pt>
                <c:pt idx="12">
                  <c:v>15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615</c:v>
                </c:pt>
                <c:pt idx="3">
                  <c:v>626</c:v>
                </c:pt>
                <c:pt idx="6">
                  <c:v>633</c:v>
                </c:pt>
                <c:pt idx="9">
                  <c:v>640</c:v>
                </c:pt>
                <c:pt idx="12">
                  <c:v>651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587</c:v>
                </c:pt>
                <c:pt idx="3">
                  <c:v>602</c:v>
                </c:pt>
                <c:pt idx="6">
                  <c:v>583</c:v>
                </c:pt>
                <c:pt idx="9">
                  <c:v>569</c:v>
                </c:pt>
                <c:pt idx="12">
                  <c:v>529</c:v>
                </c:pt>
              </c:numCache>
            </c:numRef>
          </c:val>
        </c:ser>
        <c:dLbls>
          <c:showLegendKey val="0"/>
          <c:showVal val="0"/>
          <c:showCatName val="0"/>
          <c:showSerName val="0"/>
          <c:showPercent val="0"/>
          <c:showBubbleSize val="0"/>
        </c:dLbls>
        <c:gapWidth val="100"/>
        <c:overlap val="100"/>
        <c:axId val="485529944"/>
        <c:axId val="4855303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35</c:v>
                </c:pt>
                <c:pt idx="2">
                  <c:v>#N/A</c:v>
                </c:pt>
                <c:pt idx="3">
                  <c:v>#N/A</c:v>
                </c:pt>
                <c:pt idx="4">
                  <c:v>46</c:v>
                </c:pt>
                <c:pt idx="5">
                  <c:v>#N/A</c:v>
                </c:pt>
                <c:pt idx="6">
                  <c:v>#N/A</c:v>
                </c:pt>
                <c:pt idx="7">
                  <c:v>3</c:v>
                </c:pt>
                <c:pt idx="8">
                  <c:v>#N/A</c:v>
                </c:pt>
                <c:pt idx="9">
                  <c:v>#N/A</c:v>
                </c:pt>
                <c:pt idx="10">
                  <c:v>-55</c:v>
                </c:pt>
                <c:pt idx="11">
                  <c:v>#N/A</c:v>
                </c:pt>
                <c:pt idx="12">
                  <c:v>#N/A</c:v>
                </c:pt>
                <c:pt idx="13">
                  <c:v>-8</c:v>
                </c:pt>
                <c:pt idx="14">
                  <c:v>#N/A</c:v>
                </c:pt>
              </c:numCache>
            </c:numRef>
          </c:val>
          <c:smooth val="0"/>
        </c:ser>
        <c:dLbls>
          <c:showLegendKey val="0"/>
          <c:showVal val="0"/>
          <c:showCatName val="0"/>
          <c:showSerName val="0"/>
          <c:showPercent val="0"/>
          <c:showBubbleSize val="0"/>
        </c:dLbls>
        <c:marker val="1"/>
        <c:smooth val="0"/>
        <c:axId val="485529944"/>
        <c:axId val="485530336"/>
      </c:lineChart>
      <c:catAx>
        <c:axId val="485529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5530336"/>
        <c:crosses val="autoZero"/>
        <c:auto val="1"/>
        <c:lblAlgn val="ctr"/>
        <c:lblOffset val="100"/>
        <c:tickLblSkip val="1"/>
        <c:tickMarkSkip val="1"/>
        <c:noMultiLvlLbl val="0"/>
      </c:catAx>
      <c:valAx>
        <c:axId val="485530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5529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9972</c:v>
                </c:pt>
                <c:pt idx="5">
                  <c:v>9890</c:v>
                </c:pt>
                <c:pt idx="8">
                  <c:v>10257</c:v>
                </c:pt>
                <c:pt idx="11">
                  <c:v>10352</c:v>
                </c:pt>
                <c:pt idx="14">
                  <c:v>10496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7299</c:v>
                </c:pt>
                <c:pt idx="5">
                  <c:v>7127</c:v>
                </c:pt>
                <c:pt idx="8">
                  <c:v>6779</c:v>
                </c:pt>
                <c:pt idx="11">
                  <c:v>6417</c:v>
                </c:pt>
                <c:pt idx="14">
                  <c:v>6136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1499</c:v>
                </c:pt>
                <c:pt idx="5">
                  <c:v>1748</c:v>
                </c:pt>
                <c:pt idx="8">
                  <c:v>1884</c:v>
                </c:pt>
                <c:pt idx="11">
                  <c:v>2142</c:v>
                </c:pt>
                <c:pt idx="14">
                  <c:v>2155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1</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2673</c:v>
                </c:pt>
                <c:pt idx="3">
                  <c:v>2519</c:v>
                </c:pt>
                <c:pt idx="6">
                  <c:v>2411</c:v>
                </c:pt>
                <c:pt idx="9">
                  <c:v>2255</c:v>
                </c:pt>
                <c:pt idx="12">
                  <c:v>2139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9219</c:v>
                </c:pt>
                <c:pt idx="3">
                  <c:v>8886</c:v>
                </c:pt>
                <c:pt idx="6">
                  <c:v>8527</c:v>
                </c:pt>
                <c:pt idx="9">
                  <c:v>8192</c:v>
                </c:pt>
                <c:pt idx="12">
                  <c:v>7919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162</c:v>
                </c:pt>
                <c:pt idx="3">
                  <c:v>154</c:v>
                </c:pt>
                <c:pt idx="6">
                  <c:v>147</c:v>
                </c:pt>
                <c:pt idx="9">
                  <c:v>139</c:v>
                </c:pt>
                <c:pt idx="12">
                  <c:v>188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5593</c:v>
                </c:pt>
                <c:pt idx="3">
                  <c:v>5539</c:v>
                </c:pt>
                <c:pt idx="6">
                  <c:v>5527</c:v>
                </c:pt>
                <c:pt idx="9">
                  <c:v>5701</c:v>
                </c:pt>
                <c:pt idx="12">
                  <c:v>5695</c:v>
                </c:pt>
              </c:numCache>
            </c:numRef>
          </c:val>
        </c:ser>
        <c:dLbls>
          <c:showLegendKey val="0"/>
          <c:showVal val="0"/>
          <c:showCatName val="0"/>
          <c:showSerName val="0"/>
          <c:showPercent val="0"/>
          <c:showBubbleSize val="0"/>
        </c:dLbls>
        <c:gapWidth val="100"/>
        <c:overlap val="100"/>
        <c:axId val="502764904"/>
        <c:axId val="5027652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502764904"/>
        <c:axId val="502765296"/>
      </c:lineChart>
      <c:catAx>
        <c:axId val="502764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2765296"/>
        <c:crosses val="autoZero"/>
        <c:auto val="1"/>
        <c:lblAlgn val="ctr"/>
        <c:lblOffset val="100"/>
        <c:tickLblSkip val="1"/>
        <c:tickMarkSkip val="1"/>
        <c:noMultiLvlLbl val="0"/>
      </c:catAx>
      <c:valAx>
        <c:axId val="502765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2764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{A95E13F5-5784-46CC-9E0B-4512EB5023AA}</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{F66400CC-6000-4ED9-A86D-FDB7F69BA021}</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{F1CBD604-B9E4-45CE-949D-CEDF605498F7}</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{31D85CF6-5AA9-4CB0-B609-735D16C52ED0}</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{2E1CE7E9-1E5A-407E-AF05-027CB6F74777}</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{2941E63F-D321-4A3A-BE1D-D459A75C6C1D}</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{E1005DE7-BA3A-4785-9258-18AF13A6A8C2}</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{7BA18793-5A6B-4A09-9DFF-77142790B39F}</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{331FDF5C-C68F-4444-AD65-03D609B3DC23}</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{9385FF99-BCBB-4DD2-A571-515D8DC5090A}</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502766472"/>
        <c:axId val="502766864"/>
      </c:scatterChart>
      <c:valAx>
        <c:axId val="50276647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2766864"/>
        <c:crosses val="autoZero"/>
        <c:crossBetween val="midCat"/>
      </c:valAx>
      <c:valAx>
        <c:axId val="50276686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27664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{018E6BBB-A40D-41AE-8F64-0457162F80FB}</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{B8F17BB2-9BDF-4F45-86DE-BBC24FE47441}</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{C948D8F7-9F1F-4DB7-8586-D624AE76679E}</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{2C58D1B0-6FEA-4438-A29F-CC4B5FD05D2C}</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{C288A5E9-A51A-4FA1-BB5B-4A57D1B247C2}</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c:v>
                </c:pt>
                <c:pt idx="1">
                  <c:v>0.8</c:v>
                </c:pt>
                <c:pt idx="2">
                  <c:v>0.4</c:v>
                </c:pt>
                <c:pt idx="3">
                  <c:v>0</c:v>
                </c:pt>
                <c:pt idx="4">
                  <c:v>-0.3</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{63104B9E-EE33-43F7-A439-B7B0A14373C0}</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{F582EF9C-85C8-40EC-A557-8CF740B993C1}</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{178C1EA4-E0CD-41D7-B7FE-563CE0C72DA2}</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{8EACC374-8717-4241-B055-A6B26CBDA002}</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{FC4A45E6-050C-4F05-9EFA-2F3FF1CBDFCF}</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8.5</c:v>
                </c:pt>
                <c:pt idx="3">
                  <c:v>7.7</c:v>
                </c:pt>
                <c:pt idx="4">
                  <c:v>6.8</c:v>
                </c:pt>
              </c:numCache>
            </c:numRef>
          </c:xVal>
          <c:yVal>
            <c:numRef>
              <c:f>公会計指標分析・財政指標組合せ分析表!$K$77:$O$77</c:f>
              <c:numCache>
                <c:formatCode>#,##0.0;"▲ "#,##0.0</c:formatCode>
                <c:ptCount val="5"/>
                <c:pt idx="0">
                  <c:v>40.200000000000003</c:v>
                </c:pt>
                <c:pt idx="1">
                  <c:v>30.7</c:v>
                </c:pt>
                <c:pt idx="2">
                  <c:v>22.3</c:v>
                </c:pt>
                <c:pt idx="3">
                  <c:v>20.3</c:v>
                </c:pt>
                <c:pt idx="4">
                  <c:v>13</c:v>
                </c:pt>
              </c:numCache>
            </c:numRef>
          </c:yVal>
          <c:smooth val="0"/>
        </c:ser>
        <c:dLbls>
          <c:showLegendKey val="0"/>
          <c:showVal val="0"/>
          <c:showCatName val="0"/>
          <c:showSerName val="0"/>
          <c:showPercent val="0"/>
          <c:showBubbleSize val="0"/>
        </c:dLbls>
        <c:axId val="502764512"/>
        <c:axId val="502767648"/>
      </c:scatterChart>
      <c:valAx>
        <c:axId val="502764512"/>
        <c:scaling>
          <c:orientation val="minMax"/>
          <c:max val="10.4"/>
          <c:min val="6.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2767648"/>
        <c:crosses val="autoZero"/>
        <c:crossBetween val="midCat"/>
      </c:valAx>
      <c:valAx>
        <c:axId val="502767648"/>
        <c:scaling>
          <c:orientation val="minMax"/>
          <c:max val="45"/>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276451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神奈川県葉山町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元利償還金等を算入公債費が上回る状況となっているのは、近年借入れが増えている臨時財政対策債を発行可能額未満で借入れているため、元利償還金等への計上額（実際の借入額ベースで算定）と算入公債費への計上額（発行可能額ベースで算定）の差額分、算入公債費が上回る状況になっていることが主な要因である。</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年度は、前年に比べ規模は縮小したものの、元利償還金等を算入公債費が上回った。</a:t>
          </a:r>
        </a:p>
        <a:p>
          <a:r>
            <a:rPr kumimoji="1" lang="ja-JP" altLang="en-US" sz="1400">
              <a:latin typeface="ＭＳ ゴシック" pitchFamily="49" charset="-128"/>
              <a:ea typeface="ＭＳ ゴシック" pitchFamily="49" charset="-128"/>
            </a:rPr>
            <a:t>　引き続き、計画的な町債の発行に努め、健全財政を維持していくこととする。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神奈川県葉山町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年度から将来負担額を充当可能財源が上回ることから将来負担比率が算定されない状況が続いている。</a:t>
          </a:r>
        </a:p>
        <a:p>
          <a:r>
            <a:rPr kumimoji="1" lang="ja-JP" altLang="en-US" sz="1400">
              <a:latin typeface="ＭＳ ゴシック" pitchFamily="49" charset="-128"/>
              <a:ea typeface="ＭＳ ゴシック" pitchFamily="49" charset="-128"/>
            </a:rPr>
            <a:t>　下水道事業特別会計の償還残高が減少していること（公営企業債等繰入見込額の減少）や、高齢層職員の退職による退職手当負担見込額が減少していることから、将来負担額は減少傾向にある。</a:t>
          </a:r>
        </a:p>
        <a:p>
          <a:r>
            <a:rPr kumimoji="1" lang="ja-JP" altLang="en-US" sz="1400">
              <a:latin typeface="ＭＳ ゴシック" pitchFamily="49" charset="-128"/>
              <a:ea typeface="ＭＳ ゴシック" pitchFamily="49" charset="-128"/>
            </a:rPr>
            <a:t>　一方で充当可能財源は、充当可能特定歳入（都市計画税収）は減少しているものの、基金残高や下水道や公債費に対する基準財政需要額算入見込額が増加していることから、全体では横ばい傾向である。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神奈川県葉山町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33,490
33,269
17.04
10,127,815
9,479,617
606,040
6,801,827
5,695,390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-0.3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神奈川県葉山町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33,490
33,269
17.04
10,127,815
9,479,617
606,040
6,801,827
5,695,390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神奈川県葉山町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33,490
33,269
17.04
10,127,815
9,479,617
606,040
6,801,827
5,695,390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神奈川県葉山町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33,490
33,269
17.04
10,127,815
9,479,617
606,040
6,801,827
5,695,390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年度は前年度と同じ</a:t>
          </a:r>
          <a:r>
            <a:rPr kumimoji="1" lang="en-US" altLang="ja-JP" sz="1300">
              <a:solidFill>
                <a:schemeClr val="dk1"/>
              </a:solidFill>
              <a:effectLst/>
              <a:latin typeface="+mn-ea"/>
              <a:ea typeface="+mn-ea"/>
              <a:cs typeface="+mn-cs"/>
            </a:rPr>
            <a:t>0.90</a:t>
          </a:r>
          <a:r>
            <a:rPr kumimoji="1" lang="ja-JP" altLang="ja-JP" sz="1300">
              <a:solidFill>
                <a:schemeClr val="dk1"/>
              </a:solidFill>
              <a:effectLst/>
              <a:latin typeface="+mn-ea"/>
              <a:ea typeface="+mn-ea"/>
              <a:cs typeface="+mn-cs"/>
            </a:rPr>
            <a:t>となった。</a:t>
          </a:r>
          <a:endParaRPr lang="ja-JP" altLang="ja-JP" sz="1300">
            <a:effectLst/>
            <a:latin typeface="+mn-ea"/>
            <a:ea typeface="+mn-ea"/>
          </a:endParaRPr>
        </a:p>
        <a:p>
          <a:r>
            <a:rPr kumimoji="1" lang="ja-JP" altLang="ja-JP" sz="1300">
              <a:solidFill>
                <a:schemeClr val="dk1"/>
              </a:solidFill>
              <a:effectLst/>
              <a:latin typeface="+mn-ea"/>
              <a:ea typeface="+mn-ea"/>
              <a:cs typeface="+mn-cs"/>
            </a:rPr>
            <a:t>　平成</a:t>
          </a:r>
          <a:r>
            <a:rPr kumimoji="1" lang="en-US" altLang="ja-JP" sz="1300">
              <a:solidFill>
                <a:schemeClr val="dk1"/>
              </a:solidFill>
              <a:effectLst/>
              <a:latin typeface="+mn-ea"/>
              <a:ea typeface="+mn-ea"/>
              <a:cs typeface="+mn-cs"/>
            </a:rPr>
            <a:t>24</a:t>
          </a:r>
          <a:r>
            <a:rPr kumimoji="1" lang="ja-JP" altLang="ja-JP" sz="1300">
              <a:solidFill>
                <a:schemeClr val="dk1"/>
              </a:solidFill>
              <a:effectLst/>
              <a:latin typeface="+mn-ea"/>
              <a:ea typeface="+mn-ea"/>
              <a:cs typeface="+mn-cs"/>
            </a:rPr>
            <a:t>年度以降はほぼ横ばいとなっており、また類似団体平均を上回る状況が続いている。</a:t>
          </a:r>
          <a:endParaRPr lang="ja-JP" altLang="ja-JP" sz="1300">
            <a:effectLst/>
            <a:latin typeface="+mn-ea"/>
            <a:ea typeface="+mn-ea"/>
          </a:endParaRPr>
        </a:p>
        <a:p>
          <a:r>
            <a:rPr kumimoji="1" lang="ja-JP" altLang="ja-JP" sz="1300">
              <a:solidFill>
                <a:schemeClr val="dk1"/>
              </a:solidFill>
              <a:effectLst/>
              <a:latin typeface="+mn-ea"/>
              <a:ea typeface="+mn-ea"/>
              <a:cs typeface="+mn-cs"/>
            </a:rPr>
            <a:t>　少子高齢化社会の進展にともない社会保障関連経費や町有施設の老朽化・長寿命対策経費による歳出の増大や、生産年齢人口の減少による町税収入の減などによる歳入の減少が見込まれることから、財政の健全性維持のため、町税収納体制の強化や効率的な行政運営に取り組んでいく。</a:t>
          </a:r>
          <a:endParaRPr lang="ja-JP" altLang="ja-JP" sz="1300">
            <a:effectLst/>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127705</xdr:rowOff>
    </xdr:to>
    <xdr:cxnSp macro="">
      <xdr:nvCxnSpPr>
        <xdr:cNvPr id="63" name="直線コネクタ 62"/>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127000</xdr:rowOff>
    </xdr:from>
    <xdr:to>
      <xdr:col>7</xdr:col>
      <xdr:colOff>152400</xdr:colOff>
      <xdr:row>40</xdr:row>
      <xdr:rowOff>127000</xdr:rowOff>
    </xdr:to>
    <xdr:cxnSp macro="">
      <xdr:nvCxnSpPr>
        <xdr:cNvPr id="68" name="直線コネクタ 67"/>
        <xdr:cNvCxnSpPr/>
      </xdr:nvCxnSpPr>
      <xdr:spPr>
        <a:xfrm>
          <a:off x="41148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27110</xdr:rowOff>
    </xdr:from>
    <xdr:ext cx="762000" cy="259045"/>
    <xdr:sp macro="" textlink="">
      <xdr:nvSpPr>
        <xdr:cNvPr id="69"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127000</xdr:rowOff>
    </xdr:from>
    <xdr:to>
      <xdr:col>6</xdr:col>
      <xdr:colOff>0</xdr:colOff>
      <xdr:row>40</xdr:row>
      <xdr:rowOff>127000</xdr:rowOff>
    </xdr:to>
    <xdr:cxnSp macro="">
      <xdr:nvCxnSpPr>
        <xdr:cNvPr id="71" name="直線コネクタ 70"/>
        <xdr:cNvCxnSpPr/>
      </xdr:nvCxnSpPr>
      <xdr:spPr>
        <a:xfrm>
          <a:off x="3225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113595</xdr:rowOff>
    </xdr:from>
    <xdr:to>
      <xdr:col>4</xdr:col>
      <xdr:colOff>482600</xdr:colOff>
      <xdr:row>40</xdr:row>
      <xdr:rowOff>127000</xdr:rowOff>
    </xdr:to>
    <xdr:cxnSp macro="">
      <xdr:nvCxnSpPr>
        <xdr:cNvPr id="74" name="直線コネクタ 73"/>
        <xdr:cNvCxnSpPr/>
      </xdr:nvCxnSpPr>
      <xdr:spPr>
        <a:xfrm>
          <a:off x="2336800" y="69715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59972</xdr:rowOff>
    </xdr:from>
    <xdr:to>
      <xdr:col>3</xdr:col>
      <xdr:colOff>279400</xdr:colOff>
      <xdr:row>40</xdr:row>
      <xdr:rowOff>113595</xdr:rowOff>
    </xdr:to>
    <xdr:cxnSp macro="">
      <xdr:nvCxnSpPr>
        <xdr:cNvPr id="77" name="直線コネクタ 76"/>
        <xdr:cNvCxnSpPr/>
      </xdr:nvCxnSpPr>
      <xdr:spPr>
        <a:xfrm>
          <a:off x="1447800" y="691797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80" name="フローチャート : 判断 79"/>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154816</xdr:rowOff>
    </xdr:from>
    <xdr:ext cx="762000" cy="259045"/>
    <xdr:sp macro="" textlink="">
      <xdr:nvSpPr>
        <xdr:cNvPr id="81" name="テキスト ボックス 80"/>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87" name="円/楕円 86"/>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92727</xdr:rowOff>
    </xdr:from>
    <xdr:ext cx="762000" cy="259045"/>
    <xdr:sp macro="" textlink="">
      <xdr:nvSpPr>
        <xdr:cNvPr id="88"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76200</xdr:rowOff>
    </xdr:from>
    <xdr:to>
      <xdr:col>6</xdr:col>
      <xdr:colOff>50800</xdr:colOff>
      <xdr:row>41</xdr:row>
      <xdr:rowOff>6350</xdr:rowOff>
    </xdr:to>
    <xdr:sp macro="" textlink="">
      <xdr:nvSpPr>
        <xdr:cNvPr id="89" name="円/楕円 88"/>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16527</xdr:rowOff>
    </xdr:from>
    <xdr:ext cx="736600" cy="259045"/>
    <xdr:sp macro="" textlink="">
      <xdr:nvSpPr>
        <xdr:cNvPr id="90" name="テキスト ボックス 89"/>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76200</xdr:rowOff>
    </xdr:from>
    <xdr:to>
      <xdr:col>4</xdr:col>
      <xdr:colOff>533400</xdr:colOff>
      <xdr:row>41</xdr:row>
      <xdr:rowOff>6350</xdr:rowOff>
    </xdr:to>
    <xdr:sp macro="" textlink="">
      <xdr:nvSpPr>
        <xdr:cNvPr id="91" name="円/楕円 90"/>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16527</xdr:rowOff>
    </xdr:from>
    <xdr:ext cx="762000" cy="259045"/>
    <xdr:sp macro="" textlink="">
      <xdr:nvSpPr>
        <xdr:cNvPr id="92" name="テキスト ボックス 91"/>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62795</xdr:rowOff>
    </xdr:from>
    <xdr:to>
      <xdr:col>3</xdr:col>
      <xdr:colOff>330200</xdr:colOff>
      <xdr:row>40</xdr:row>
      <xdr:rowOff>164395</xdr:rowOff>
    </xdr:to>
    <xdr:sp macro="" textlink="">
      <xdr:nvSpPr>
        <xdr:cNvPr id="93" name="円/楕円 92"/>
        <xdr:cNvSpPr/>
      </xdr:nvSpPr>
      <xdr:spPr>
        <a:xfrm>
          <a:off x="2286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3122</xdr:rowOff>
    </xdr:from>
    <xdr:ext cx="762000" cy="259045"/>
    <xdr:sp macro="" textlink="">
      <xdr:nvSpPr>
        <xdr:cNvPr id="94" name="テキスト ボックス 93"/>
        <xdr:cNvSpPr txBox="1"/>
      </xdr:nvSpPr>
      <xdr:spPr>
        <a:xfrm>
          <a:off x="1955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9172</xdr:rowOff>
    </xdr:from>
    <xdr:to>
      <xdr:col>2</xdr:col>
      <xdr:colOff>127000</xdr:colOff>
      <xdr:row>40</xdr:row>
      <xdr:rowOff>110772</xdr:rowOff>
    </xdr:to>
    <xdr:sp macro="" textlink="">
      <xdr:nvSpPr>
        <xdr:cNvPr id="95" name="円/楕円 94"/>
        <xdr:cNvSpPr/>
      </xdr:nvSpPr>
      <xdr:spPr>
        <a:xfrm>
          <a:off x="1397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120949</xdr:rowOff>
    </xdr:from>
    <xdr:ext cx="762000" cy="259045"/>
    <xdr:sp macro="" textlink="">
      <xdr:nvSpPr>
        <xdr:cNvPr id="96" name="テキスト ボックス 95"/>
        <xdr:cNvSpPr txBox="1"/>
      </xdr:nvSpPr>
      <xdr:spPr>
        <a:xfrm>
          <a:off x="1066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97/97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類似団体平均を上回る状況が続いているのは、算定上の分子となる経常経費（歳出）のうち、職員給与（人件費）が他団体より高い水準となっているためである。</a:t>
          </a:r>
        </a:p>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年度が前年度比で</a:t>
          </a:r>
          <a:r>
            <a:rPr kumimoji="1" lang="en-US" altLang="ja-JP" sz="1300">
              <a:latin typeface="ＭＳ Ｐゴシック"/>
            </a:rPr>
            <a:t>2.4</a:t>
          </a:r>
          <a:r>
            <a:rPr kumimoji="1" lang="ja-JP" altLang="en-US" sz="1300">
              <a:latin typeface="ＭＳ Ｐゴシック"/>
            </a:rPr>
            <a:t>ポイント増となったのは、職員給与の定率削減が平成</a:t>
          </a:r>
          <a:r>
            <a:rPr kumimoji="1" lang="en-US" altLang="ja-JP" sz="1300">
              <a:latin typeface="ＭＳ Ｐゴシック"/>
            </a:rPr>
            <a:t>26</a:t>
          </a:r>
          <a:r>
            <a:rPr kumimoji="1" lang="ja-JP" altLang="en-US" sz="1300">
              <a:latin typeface="ＭＳ Ｐゴシック"/>
            </a:rPr>
            <a:t>年度で終了したことから、人件費が約</a:t>
          </a:r>
          <a:r>
            <a:rPr kumimoji="1" lang="en-US" altLang="ja-JP" sz="1300">
              <a:latin typeface="ＭＳ Ｐゴシック"/>
            </a:rPr>
            <a:t>1</a:t>
          </a:r>
          <a:r>
            <a:rPr kumimoji="1" lang="ja-JP" altLang="en-US" sz="1300">
              <a:latin typeface="ＭＳ Ｐゴシック"/>
            </a:rPr>
            <a:t>億</a:t>
          </a:r>
          <a:r>
            <a:rPr kumimoji="1" lang="en-US" altLang="ja-JP" sz="1300">
              <a:latin typeface="ＭＳ Ｐゴシック"/>
            </a:rPr>
            <a:t>5000</a:t>
          </a:r>
          <a:r>
            <a:rPr kumimoji="1" lang="ja-JP" altLang="en-US" sz="1300">
              <a:latin typeface="ＭＳ Ｐゴシック"/>
            </a:rPr>
            <a:t>万増加したためである。</a:t>
          </a:r>
        </a:p>
        <a:p>
          <a:r>
            <a:rPr kumimoji="1" lang="ja-JP" altLang="en-US" sz="1300">
              <a:latin typeface="ＭＳ Ｐゴシック"/>
            </a:rPr>
            <a:t>　経常経費の削減のため、職員給与の見直し、業務の委託化、広域連携などによる効率的な行政運営に努める必要がある。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66</xdr:row>
      <xdr:rowOff>111506</xdr:rowOff>
    </xdr:to>
    <xdr:cxnSp macro="">
      <xdr:nvCxnSpPr>
        <xdr:cNvPr id="124" name="直線コネクタ 123"/>
        <xdr:cNvCxnSpPr/>
      </xdr:nvCxnSpPr>
      <xdr:spPr>
        <a:xfrm flipV="1">
          <a:off x="4953000" y="10114534"/>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83583</xdr:rowOff>
    </xdr:from>
    <xdr:ext cx="762000" cy="259045"/>
    <xdr:sp macro="" textlink="">
      <xdr:nvSpPr>
        <xdr:cNvPr id="125" name="財政構造の弾力性最小値テキスト"/>
        <xdr:cNvSpPr txBox="1"/>
      </xdr:nvSpPr>
      <xdr:spPr>
        <a:xfrm>
          <a:off x="5041900" y="1139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111506</xdr:rowOff>
    </xdr:from>
    <xdr:to>
      <xdr:col>7</xdr:col>
      <xdr:colOff>241300</xdr:colOff>
      <xdr:row>66</xdr:row>
      <xdr:rowOff>111506</xdr:rowOff>
    </xdr:to>
    <xdr:cxnSp macro="">
      <xdr:nvCxnSpPr>
        <xdr:cNvPr id="126" name="直線コネクタ 125"/>
        <xdr:cNvCxnSpPr/>
      </xdr:nvCxnSpPr>
      <xdr:spPr>
        <a:xfrm>
          <a:off x="4864100" y="1142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167132</xdr:rowOff>
    </xdr:from>
    <xdr:to>
      <xdr:col>7</xdr:col>
      <xdr:colOff>152400</xdr:colOff>
      <xdr:row>66</xdr:row>
      <xdr:rowOff>111506</xdr:rowOff>
    </xdr:to>
    <xdr:cxnSp macro="">
      <xdr:nvCxnSpPr>
        <xdr:cNvPr id="129" name="直線コネクタ 128"/>
        <xdr:cNvCxnSpPr/>
      </xdr:nvCxnSpPr>
      <xdr:spPr>
        <a:xfrm>
          <a:off x="4114800" y="11311382"/>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65549</xdr:rowOff>
    </xdr:from>
    <xdr:ext cx="762000" cy="259045"/>
    <xdr:sp macro="" textlink="">
      <xdr:nvSpPr>
        <xdr:cNvPr id="130" name="財政構造の弾力性平均値テキスト"/>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167132</xdr:rowOff>
    </xdr:from>
    <xdr:to>
      <xdr:col>6</xdr:col>
      <xdr:colOff>0</xdr:colOff>
      <xdr:row>67</xdr:row>
      <xdr:rowOff>22098</xdr:rowOff>
    </xdr:to>
    <xdr:cxnSp macro="">
      <xdr:nvCxnSpPr>
        <xdr:cNvPr id="132" name="直線コネクタ 131"/>
        <xdr:cNvCxnSpPr/>
      </xdr:nvCxnSpPr>
      <xdr:spPr>
        <a:xfrm flipV="1">
          <a:off x="3225800" y="11311382"/>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106934</xdr:rowOff>
    </xdr:from>
    <xdr:to>
      <xdr:col>6</xdr:col>
      <xdr:colOff>50800</xdr:colOff>
      <xdr:row>64</xdr:row>
      <xdr:rowOff>37084</xdr:rowOff>
    </xdr:to>
    <xdr:sp macro="" textlink="">
      <xdr:nvSpPr>
        <xdr:cNvPr id="133" name="フローチャート : 判断 132"/>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47261</xdr:rowOff>
    </xdr:from>
    <xdr:ext cx="736600" cy="259045"/>
    <xdr:sp macro="" textlink="">
      <xdr:nvSpPr>
        <xdr:cNvPr id="134" name="テキスト ボックス 133"/>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67</xdr:row>
      <xdr:rowOff>22098</xdr:rowOff>
    </xdr:from>
    <xdr:to>
      <xdr:col>4</xdr:col>
      <xdr:colOff>482600</xdr:colOff>
      <xdr:row>67</xdr:row>
      <xdr:rowOff>104140</xdr:rowOff>
    </xdr:to>
    <xdr:cxnSp macro="">
      <xdr:nvCxnSpPr>
        <xdr:cNvPr id="135" name="直線コネクタ 134"/>
        <xdr:cNvCxnSpPr/>
      </xdr:nvCxnSpPr>
      <xdr:spPr>
        <a:xfrm flipV="1">
          <a:off x="2336800" y="11509248"/>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6" name="フローチャート : 判断 135"/>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160799</xdr:rowOff>
    </xdr:from>
    <xdr:ext cx="762000" cy="259045"/>
    <xdr:sp macro="" textlink="">
      <xdr:nvSpPr>
        <xdr:cNvPr id="137" name="テキスト ボックス 136"/>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67</xdr:row>
      <xdr:rowOff>75184</xdr:rowOff>
    </xdr:from>
    <xdr:to>
      <xdr:col>3</xdr:col>
      <xdr:colOff>279400</xdr:colOff>
      <xdr:row>67</xdr:row>
      <xdr:rowOff>104140</xdr:rowOff>
    </xdr:to>
    <xdr:cxnSp macro="">
      <xdr:nvCxnSpPr>
        <xdr:cNvPr id="138" name="直線コネクタ 137"/>
        <xdr:cNvCxnSpPr/>
      </xdr:nvCxnSpPr>
      <xdr:spPr>
        <a:xfrm>
          <a:off x="1447800" y="1156233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1" name="フローチャート : 判断 140"/>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146321</xdr:rowOff>
    </xdr:from>
    <xdr:ext cx="762000" cy="259045"/>
    <xdr:sp macro="" textlink="">
      <xdr:nvSpPr>
        <xdr:cNvPr id="142" name="テキスト ボックス 141"/>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66</xdr:row>
      <xdr:rowOff>60706</xdr:rowOff>
    </xdr:from>
    <xdr:to>
      <xdr:col>7</xdr:col>
      <xdr:colOff>203200</xdr:colOff>
      <xdr:row>66</xdr:row>
      <xdr:rowOff>162306</xdr:rowOff>
    </xdr:to>
    <xdr:sp macro="" textlink="">
      <xdr:nvSpPr>
        <xdr:cNvPr id="148" name="円/楕円 147"/>
        <xdr:cNvSpPr/>
      </xdr:nvSpPr>
      <xdr:spPr>
        <a:xfrm>
          <a:off x="4902200" y="1137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128033</xdr:rowOff>
    </xdr:from>
    <xdr:ext cx="762000" cy="259045"/>
    <xdr:sp macro="" textlink="">
      <xdr:nvSpPr>
        <xdr:cNvPr id="149" name="財政構造の弾力性該当値テキスト"/>
        <xdr:cNvSpPr txBox="1"/>
      </xdr:nvSpPr>
      <xdr:spPr>
        <a:xfrm>
          <a:off x="5041900" y="1127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116332</xdr:rowOff>
    </xdr:from>
    <xdr:to>
      <xdr:col>6</xdr:col>
      <xdr:colOff>50800</xdr:colOff>
      <xdr:row>66</xdr:row>
      <xdr:rowOff>46482</xdr:rowOff>
    </xdr:to>
    <xdr:sp macro="" textlink="">
      <xdr:nvSpPr>
        <xdr:cNvPr id="150" name="円/楕円 149"/>
        <xdr:cNvSpPr/>
      </xdr:nvSpPr>
      <xdr:spPr>
        <a:xfrm>
          <a:off x="4064000" y="1126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31259</xdr:rowOff>
    </xdr:from>
    <xdr:ext cx="736600" cy="259045"/>
    <xdr:sp macro="" textlink="">
      <xdr:nvSpPr>
        <xdr:cNvPr id="151" name="テキスト ボックス 150"/>
        <xdr:cNvSpPr txBox="1"/>
      </xdr:nvSpPr>
      <xdr:spPr>
        <a:xfrm>
          <a:off x="3733800" y="11346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142748</xdr:rowOff>
    </xdr:from>
    <xdr:to>
      <xdr:col>4</xdr:col>
      <xdr:colOff>533400</xdr:colOff>
      <xdr:row>67</xdr:row>
      <xdr:rowOff>72898</xdr:rowOff>
    </xdr:to>
    <xdr:sp macro="" textlink="">
      <xdr:nvSpPr>
        <xdr:cNvPr id="152" name="円/楕円 151"/>
        <xdr:cNvSpPr/>
      </xdr:nvSpPr>
      <xdr:spPr>
        <a:xfrm>
          <a:off x="3175000" y="1145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67</xdr:row>
      <xdr:rowOff>57675</xdr:rowOff>
    </xdr:from>
    <xdr:ext cx="762000" cy="259045"/>
    <xdr:sp macro="" textlink="">
      <xdr:nvSpPr>
        <xdr:cNvPr id="153" name="テキスト ボックス 152"/>
        <xdr:cNvSpPr txBox="1"/>
      </xdr:nvSpPr>
      <xdr:spPr>
        <a:xfrm>
          <a:off x="2844800" y="1154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3</xdr:col>
      <xdr:colOff>228600</xdr:colOff>
      <xdr:row>67</xdr:row>
      <xdr:rowOff>53340</xdr:rowOff>
    </xdr:from>
    <xdr:to>
      <xdr:col>3</xdr:col>
      <xdr:colOff>330200</xdr:colOff>
      <xdr:row>67</xdr:row>
      <xdr:rowOff>154940</xdr:rowOff>
    </xdr:to>
    <xdr:sp macro="" textlink="">
      <xdr:nvSpPr>
        <xdr:cNvPr id="154" name="円/楕円 153"/>
        <xdr:cNvSpPr/>
      </xdr:nvSpPr>
      <xdr:spPr>
        <a:xfrm>
          <a:off x="2286000" y="1154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67</xdr:row>
      <xdr:rowOff>139717</xdr:rowOff>
    </xdr:from>
    <xdr:ext cx="762000" cy="259045"/>
    <xdr:sp macro="" textlink="">
      <xdr:nvSpPr>
        <xdr:cNvPr id="155" name="テキスト ボックス 154"/>
        <xdr:cNvSpPr txBox="1"/>
      </xdr:nvSpPr>
      <xdr:spPr>
        <a:xfrm>
          <a:off x="1955800" y="11626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2</xdr:col>
      <xdr:colOff>25400</xdr:colOff>
      <xdr:row>67</xdr:row>
      <xdr:rowOff>24384</xdr:rowOff>
    </xdr:from>
    <xdr:to>
      <xdr:col>2</xdr:col>
      <xdr:colOff>127000</xdr:colOff>
      <xdr:row>67</xdr:row>
      <xdr:rowOff>125984</xdr:rowOff>
    </xdr:to>
    <xdr:sp macro="" textlink="">
      <xdr:nvSpPr>
        <xdr:cNvPr id="156" name="円/楕円 155"/>
        <xdr:cNvSpPr/>
      </xdr:nvSpPr>
      <xdr:spPr>
        <a:xfrm>
          <a:off x="1397000" y="1151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67</xdr:row>
      <xdr:rowOff>110761</xdr:rowOff>
    </xdr:from>
    <xdr:ext cx="762000" cy="259045"/>
    <xdr:sp macro="" textlink="">
      <xdr:nvSpPr>
        <xdr:cNvPr id="157" name="テキスト ボックス 156"/>
        <xdr:cNvSpPr txBox="1"/>
      </xdr:nvSpPr>
      <xdr:spPr>
        <a:xfrm>
          <a:off x="1066800" y="1159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[119,043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他の類似団体を上回っているのは、職員給与の水準が他団体と比べ高いこと、ごみ収集業務、学校給食業務を直営で実施していることや消防業務を単独で実施していることなどによる人件費の増大が原因となっている。</a:t>
          </a:r>
          <a:endParaRPr lang="ja-JP" altLang="ja-JP" sz="1300">
            <a:effectLst/>
          </a:endParaRPr>
        </a:p>
        <a:p>
          <a:r>
            <a:rPr kumimoji="1" lang="ja-JP" altLang="ja-JP" sz="1300">
              <a:solidFill>
                <a:schemeClr val="dk1"/>
              </a:solidFill>
              <a:effectLst/>
              <a:latin typeface="+mn-lt"/>
              <a:ea typeface="+mn-ea"/>
              <a:cs typeface="+mn-cs"/>
            </a:rPr>
            <a:t>　今後は、職員給与の見直し、業務の委託化、広域連携などによる効率的な行政運営に努める必要がある。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27144</xdr:rowOff>
    </xdr:from>
    <xdr:to>
      <xdr:col>7</xdr:col>
      <xdr:colOff>152400</xdr:colOff>
      <xdr:row>90</xdr:row>
      <xdr:rowOff>101115</xdr:rowOff>
    </xdr:to>
    <xdr:cxnSp macro="">
      <xdr:nvCxnSpPr>
        <xdr:cNvPr id="189" name="直線コネクタ 188"/>
        <xdr:cNvCxnSpPr/>
      </xdr:nvCxnSpPr>
      <xdr:spPr>
        <a:xfrm flipV="1">
          <a:off x="4953000" y="13914594"/>
          <a:ext cx="0" cy="1617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73192</xdr:rowOff>
    </xdr:from>
    <xdr:ext cx="762000" cy="259045"/>
    <xdr:sp macro="" textlink="">
      <xdr:nvSpPr>
        <xdr:cNvPr id="190" name="人件費・物件費等の状況最小値テキスト"/>
        <xdr:cNvSpPr txBox="1"/>
      </xdr:nvSpPr>
      <xdr:spPr>
        <a:xfrm>
          <a:off x="5041900" y="1550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215,642</a:t>
          </a:r>
          <a:endParaRPr kumimoji="1" lang="ja-JP" altLang="en-US" sz="1000" b="1">
            <a:latin typeface="ＭＳ Ｐゴシック"/>
          </a:endParaRPr>
        </a:p>
      </xdr:txBody>
    </xdr:sp>
    <xdr:clientData/>
  </xdr:oneCellAnchor>
  <xdr:twoCellAnchor>
    <xdr:from>
      <xdr:col>7</xdr:col>
      <xdr:colOff>63500</xdr:colOff>
      <xdr:row>90</xdr:row>
      <xdr:rowOff>101115</xdr:rowOff>
    </xdr:from>
    <xdr:to>
      <xdr:col>7</xdr:col>
      <xdr:colOff>241300</xdr:colOff>
      <xdr:row>90</xdr:row>
      <xdr:rowOff>101115</xdr:rowOff>
    </xdr:to>
    <xdr:cxnSp macro="">
      <xdr:nvCxnSpPr>
        <xdr:cNvPr id="191" name="直線コネクタ 190"/>
        <xdr:cNvCxnSpPr/>
      </xdr:nvCxnSpPr>
      <xdr:spPr>
        <a:xfrm>
          <a:off x="4864100" y="1553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113521</xdr:rowOff>
    </xdr:from>
    <xdr:ext cx="762000" cy="259045"/>
    <xdr:sp macro="" textlink="">
      <xdr:nvSpPr>
        <xdr:cNvPr id="192" name="人件費・物件費等の状況最大値テキスト"/>
        <xdr:cNvSpPr txBox="1"/>
      </xdr:nvSpPr>
      <xdr:spPr>
        <a:xfrm>
          <a:off x="5041900" y="1365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74,915</a:t>
          </a:r>
          <a:endParaRPr kumimoji="1" lang="ja-JP" altLang="en-US" sz="1000" b="1">
            <a:latin typeface="ＭＳ Ｐゴシック"/>
          </a:endParaRPr>
        </a:p>
      </xdr:txBody>
    </xdr:sp>
    <xdr:clientData/>
  </xdr:oneCellAnchor>
  <xdr:twoCellAnchor>
    <xdr:from>
      <xdr:col>7</xdr:col>
      <xdr:colOff>63500</xdr:colOff>
      <xdr:row>81</xdr:row>
      <xdr:rowOff>27144</xdr:rowOff>
    </xdr:from>
    <xdr:to>
      <xdr:col>7</xdr:col>
      <xdr:colOff>241300</xdr:colOff>
      <xdr:row>81</xdr:row>
      <xdr:rowOff>27144</xdr:rowOff>
    </xdr:to>
    <xdr:cxnSp macro="">
      <xdr:nvCxnSpPr>
        <xdr:cNvPr id="193" name="直線コネクタ 192"/>
        <xdr:cNvCxnSpPr/>
      </xdr:nvCxnSpPr>
      <xdr:spPr>
        <a:xfrm>
          <a:off x="4864100" y="1391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10080</xdr:rowOff>
    </xdr:from>
    <xdr:to>
      <xdr:col>7</xdr:col>
      <xdr:colOff>152400</xdr:colOff>
      <xdr:row>84</xdr:row>
      <xdr:rowOff>19847</xdr:rowOff>
    </xdr:to>
    <xdr:cxnSp macro="">
      <xdr:nvCxnSpPr>
        <xdr:cNvPr id="194" name="直線コネクタ 193"/>
        <xdr:cNvCxnSpPr/>
      </xdr:nvCxnSpPr>
      <xdr:spPr>
        <a:xfrm>
          <a:off x="4114800" y="14411880"/>
          <a:ext cx="838200" cy="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36695</xdr:rowOff>
    </xdr:from>
    <xdr:ext cx="762000" cy="259045"/>
    <xdr:sp macro="" textlink="">
      <xdr:nvSpPr>
        <xdr:cNvPr id="195" name="人件費・物件費等の状況平均値テキスト"/>
        <xdr:cNvSpPr txBox="1"/>
      </xdr:nvSpPr>
      <xdr:spPr>
        <a:xfrm>
          <a:off x="5041900" y="14095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20168</xdr:rowOff>
    </xdr:from>
    <xdr:to>
      <xdr:col>7</xdr:col>
      <xdr:colOff>203200</xdr:colOff>
      <xdr:row>83</xdr:row>
      <xdr:rowOff>121768</xdr:rowOff>
    </xdr:to>
    <xdr:sp macro="" textlink="">
      <xdr:nvSpPr>
        <xdr:cNvPr id="196" name="フローチャート : 判断 195"/>
        <xdr:cNvSpPr/>
      </xdr:nvSpPr>
      <xdr:spPr>
        <a:xfrm>
          <a:off x="4902200" y="1425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10080</xdr:rowOff>
    </xdr:from>
    <xdr:to>
      <xdr:col>6</xdr:col>
      <xdr:colOff>0</xdr:colOff>
      <xdr:row>84</xdr:row>
      <xdr:rowOff>32945</xdr:rowOff>
    </xdr:to>
    <xdr:cxnSp macro="">
      <xdr:nvCxnSpPr>
        <xdr:cNvPr id="197" name="直線コネクタ 196"/>
        <xdr:cNvCxnSpPr/>
      </xdr:nvCxnSpPr>
      <xdr:spPr>
        <a:xfrm flipV="1">
          <a:off x="3225800" y="14411880"/>
          <a:ext cx="889000" cy="2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71427</xdr:rowOff>
    </xdr:from>
    <xdr:to>
      <xdr:col>6</xdr:col>
      <xdr:colOff>50800</xdr:colOff>
      <xdr:row>84</xdr:row>
      <xdr:rowOff>1577</xdr:rowOff>
    </xdr:to>
    <xdr:sp macro="" textlink="">
      <xdr:nvSpPr>
        <xdr:cNvPr id="198" name="フローチャート : 判断 197"/>
        <xdr:cNvSpPr/>
      </xdr:nvSpPr>
      <xdr:spPr>
        <a:xfrm>
          <a:off x="4064000" y="143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11754</xdr:rowOff>
    </xdr:from>
    <xdr:ext cx="736600" cy="259045"/>
    <xdr:sp macro="" textlink="">
      <xdr:nvSpPr>
        <xdr:cNvPr id="199" name="テキスト ボックス 198"/>
        <xdr:cNvSpPr txBox="1"/>
      </xdr:nvSpPr>
      <xdr:spPr>
        <a:xfrm>
          <a:off x="3733800" y="14070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32945</xdr:rowOff>
    </xdr:from>
    <xdr:to>
      <xdr:col>4</xdr:col>
      <xdr:colOff>482600</xdr:colOff>
      <xdr:row>84</xdr:row>
      <xdr:rowOff>51400</xdr:rowOff>
    </xdr:to>
    <xdr:cxnSp macro="">
      <xdr:nvCxnSpPr>
        <xdr:cNvPr id="200" name="直線コネクタ 199"/>
        <xdr:cNvCxnSpPr/>
      </xdr:nvCxnSpPr>
      <xdr:spPr>
        <a:xfrm flipV="1">
          <a:off x="2336800" y="14434745"/>
          <a:ext cx="889000" cy="1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20272</xdr:rowOff>
    </xdr:from>
    <xdr:to>
      <xdr:col>4</xdr:col>
      <xdr:colOff>533400</xdr:colOff>
      <xdr:row>83</xdr:row>
      <xdr:rowOff>121872</xdr:rowOff>
    </xdr:to>
    <xdr:sp macro="" textlink="">
      <xdr:nvSpPr>
        <xdr:cNvPr id="201" name="フローチャート : 判断 200"/>
        <xdr:cNvSpPr/>
      </xdr:nvSpPr>
      <xdr:spPr>
        <a:xfrm>
          <a:off x="3175000" y="1425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132049</xdr:rowOff>
    </xdr:from>
    <xdr:ext cx="762000" cy="259045"/>
    <xdr:sp macro="" textlink="">
      <xdr:nvSpPr>
        <xdr:cNvPr id="202" name="テキスト ボックス 201"/>
        <xdr:cNvSpPr txBox="1"/>
      </xdr:nvSpPr>
      <xdr:spPr>
        <a:xfrm>
          <a:off x="2844800" y="1401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51400</xdr:rowOff>
    </xdr:from>
    <xdr:to>
      <xdr:col>3</xdr:col>
      <xdr:colOff>279400</xdr:colOff>
      <xdr:row>84</xdr:row>
      <xdr:rowOff>115091</xdr:rowOff>
    </xdr:to>
    <xdr:cxnSp macro="">
      <xdr:nvCxnSpPr>
        <xdr:cNvPr id="203" name="直線コネクタ 202"/>
        <xdr:cNvCxnSpPr/>
      </xdr:nvCxnSpPr>
      <xdr:spPr>
        <a:xfrm flipV="1">
          <a:off x="1447800" y="14453200"/>
          <a:ext cx="889000" cy="6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25121</xdr:rowOff>
    </xdr:from>
    <xdr:to>
      <xdr:col>3</xdr:col>
      <xdr:colOff>330200</xdr:colOff>
      <xdr:row>83</xdr:row>
      <xdr:rowOff>126721</xdr:rowOff>
    </xdr:to>
    <xdr:sp macro="" textlink="">
      <xdr:nvSpPr>
        <xdr:cNvPr id="204" name="フローチャート : 判断 203"/>
        <xdr:cNvSpPr/>
      </xdr:nvSpPr>
      <xdr:spPr>
        <a:xfrm>
          <a:off x="2286000" y="142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136898</xdr:rowOff>
    </xdr:from>
    <xdr:ext cx="762000" cy="259045"/>
    <xdr:sp macro="" textlink="">
      <xdr:nvSpPr>
        <xdr:cNvPr id="205" name="テキスト ボックス 204"/>
        <xdr:cNvSpPr txBox="1"/>
      </xdr:nvSpPr>
      <xdr:spPr>
        <a:xfrm>
          <a:off x="1955800" y="140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63591</xdr:rowOff>
    </xdr:from>
    <xdr:to>
      <xdr:col>2</xdr:col>
      <xdr:colOff>127000</xdr:colOff>
      <xdr:row>83</xdr:row>
      <xdr:rowOff>165191</xdr:rowOff>
    </xdr:to>
    <xdr:sp macro="" textlink="">
      <xdr:nvSpPr>
        <xdr:cNvPr id="206" name="フローチャート : 判断 205"/>
        <xdr:cNvSpPr/>
      </xdr:nvSpPr>
      <xdr:spPr>
        <a:xfrm>
          <a:off x="1397000" y="142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3918</xdr:rowOff>
    </xdr:from>
    <xdr:ext cx="762000" cy="259045"/>
    <xdr:sp macro="" textlink="">
      <xdr:nvSpPr>
        <xdr:cNvPr id="207" name="テキスト ボックス 206"/>
        <xdr:cNvSpPr txBox="1"/>
      </xdr:nvSpPr>
      <xdr:spPr>
        <a:xfrm>
          <a:off x="1066800" y="1406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140497</xdr:rowOff>
    </xdr:from>
    <xdr:to>
      <xdr:col>7</xdr:col>
      <xdr:colOff>203200</xdr:colOff>
      <xdr:row>84</xdr:row>
      <xdr:rowOff>70647</xdr:rowOff>
    </xdr:to>
    <xdr:sp macro="" textlink="">
      <xdr:nvSpPr>
        <xdr:cNvPr id="213" name="円/楕円 212"/>
        <xdr:cNvSpPr/>
      </xdr:nvSpPr>
      <xdr:spPr>
        <a:xfrm>
          <a:off x="4902200" y="1437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112574</xdr:rowOff>
    </xdr:from>
    <xdr:ext cx="762000" cy="259045"/>
    <xdr:sp macro="" textlink="">
      <xdr:nvSpPr>
        <xdr:cNvPr id="214" name="人件費・物件費等の状況該当値テキスト"/>
        <xdr:cNvSpPr txBox="1"/>
      </xdr:nvSpPr>
      <xdr:spPr>
        <a:xfrm>
          <a:off x="5041900" y="14342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119,043</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130730</xdr:rowOff>
    </xdr:from>
    <xdr:to>
      <xdr:col>6</xdr:col>
      <xdr:colOff>50800</xdr:colOff>
      <xdr:row>84</xdr:row>
      <xdr:rowOff>60880</xdr:rowOff>
    </xdr:to>
    <xdr:sp macro="" textlink="">
      <xdr:nvSpPr>
        <xdr:cNvPr id="215" name="円/楕円 214"/>
        <xdr:cNvSpPr/>
      </xdr:nvSpPr>
      <xdr:spPr>
        <a:xfrm>
          <a:off x="4064000" y="1436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45657</xdr:rowOff>
    </xdr:from>
    <xdr:ext cx="736600" cy="259045"/>
    <xdr:sp macro="" textlink="">
      <xdr:nvSpPr>
        <xdr:cNvPr id="216" name="テキスト ボックス 215"/>
        <xdr:cNvSpPr txBox="1"/>
      </xdr:nvSpPr>
      <xdr:spPr>
        <a:xfrm>
          <a:off x="3733800" y="14447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118,193</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153595</xdr:rowOff>
    </xdr:from>
    <xdr:to>
      <xdr:col>4</xdr:col>
      <xdr:colOff>533400</xdr:colOff>
      <xdr:row>84</xdr:row>
      <xdr:rowOff>83745</xdr:rowOff>
    </xdr:to>
    <xdr:sp macro="" textlink="">
      <xdr:nvSpPr>
        <xdr:cNvPr id="217" name="円/楕円 216"/>
        <xdr:cNvSpPr/>
      </xdr:nvSpPr>
      <xdr:spPr>
        <a:xfrm>
          <a:off x="3175000" y="1438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68522</xdr:rowOff>
    </xdr:from>
    <xdr:ext cx="762000" cy="259045"/>
    <xdr:sp macro="" textlink="">
      <xdr:nvSpPr>
        <xdr:cNvPr id="218" name="テキスト ボックス 217"/>
        <xdr:cNvSpPr txBox="1"/>
      </xdr:nvSpPr>
      <xdr:spPr>
        <a:xfrm>
          <a:off x="2844800" y="1447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120,183</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600</xdr:rowOff>
    </xdr:from>
    <xdr:to>
      <xdr:col>3</xdr:col>
      <xdr:colOff>330200</xdr:colOff>
      <xdr:row>84</xdr:row>
      <xdr:rowOff>102200</xdr:rowOff>
    </xdr:to>
    <xdr:sp macro="" textlink="">
      <xdr:nvSpPr>
        <xdr:cNvPr id="219" name="円/楕円 218"/>
        <xdr:cNvSpPr/>
      </xdr:nvSpPr>
      <xdr:spPr>
        <a:xfrm>
          <a:off x="2286000" y="144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86977</xdr:rowOff>
    </xdr:from>
    <xdr:ext cx="762000" cy="259045"/>
    <xdr:sp macro="" textlink="">
      <xdr:nvSpPr>
        <xdr:cNvPr id="220" name="テキスト ボックス 219"/>
        <xdr:cNvSpPr txBox="1"/>
      </xdr:nvSpPr>
      <xdr:spPr>
        <a:xfrm>
          <a:off x="1955800" y="1448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121,789</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64291</xdr:rowOff>
    </xdr:from>
    <xdr:to>
      <xdr:col>2</xdr:col>
      <xdr:colOff>127000</xdr:colOff>
      <xdr:row>84</xdr:row>
      <xdr:rowOff>165891</xdr:rowOff>
    </xdr:to>
    <xdr:sp macro="" textlink="">
      <xdr:nvSpPr>
        <xdr:cNvPr id="221" name="円/楕円 220"/>
        <xdr:cNvSpPr/>
      </xdr:nvSpPr>
      <xdr:spPr>
        <a:xfrm>
          <a:off x="1397000" y="1446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150668</xdr:rowOff>
    </xdr:from>
    <xdr:ext cx="762000" cy="259045"/>
    <xdr:sp macro="" textlink="">
      <xdr:nvSpPr>
        <xdr:cNvPr id="222" name="テキスト ボックス 221"/>
        <xdr:cNvSpPr txBox="1"/>
      </xdr:nvSpPr>
      <xdr:spPr>
        <a:xfrm>
          <a:off x="1066800" y="1455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127,332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97/97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年度は前年度比で</a:t>
          </a:r>
          <a:r>
            <a:rPr kumimoji="1" lang="en-US" altLang="ja-JP" sz="1300">
              <a:latin typeface="ＭＳ Ｐゴシック"/>
            </a:rPr>
            <a:t>1.3</a:t>
          </a:r>
          <a:r>
            <a:rPr kumimoji="1" lang="ja-JP" altLang="en-US" sz="1300">
              <a:latin typeface="ＭＳ Ｐゴシック"/>
            </a:rPr>
            <a:t>ポイントの増となった。</a:t>
          </a:r>
        </a:p>
        <a:p>
          <a:r>
            <a:rPr kumimoji="1" lang="ja-JP" altLang="en-US" sz="1300">
              <a:latin typeface="ＭＳ Ｐゴシック"/>
            </a:rPr>
            <a:t>　職員給与の定率削減措置が終了（平成</a:t>
          </a:r>
          <a:r>
            <a:rPr kumimoji="1" lang="en-US" altLang="ja-JP" sz="1300">
              <a:latin typeface="ＭＳ Ｐゴシック"/>
            </a:rPr>
            <a:t>25</a:t>
          </a:r>
          <a:r>
            <a:rPr kumimoji="1" lang="ja-JP" altLang="en-US" sz="1300">
              <a:latin typeface="ＭＳ Ｐゴシック"/>
            </a:rPr>
            <a:t>年度から</a:t>
          </a:r>
          <a:r>
            <a:rPr kumimoji="1" lang="en-US" altLang="ja-JP" sz="1300">
              <a:latin typeface="ＭＳ Ｐゴシック"/>
            </a:rPr>
            <a:t>2</a:t>
          </a:r>
          <a:r>
            <a:rPr kumimoji="1" lang="ja-JP" altLang="en-US" sz="1300">
              <a:latin typeface="ＭＳ Ｐゴシック"/>
            </a:rPr>
            <a:t>年間実施）していることに加え、算定基礎となっている国基準と比べ職員の年齢構成に偏りがあるためである。</a:t>
          </a:r>
        </a:p>
        <a:p>
          <a:r>
            <a:rPr kumimoji="1" lang="ja-JP" altLang="en-US" sz="1300">
              <a:latin typeface="ＭＳ Ｐゴシック"/>
            </a:rPr>
            <a:t>　類似団体平均を上回る水準にあることから、より一層の給与の適正化に努める必要がある。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8" name="直線コネクタ 237"/>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9" name="テキスト ボックス 238"/>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2" name="直線コネクタ 241"/>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3" name="テキスト ボックス 242"/>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108268</xdr:rowOff>
    </xdr:from>
    <xdr:to>
      <xdr:col>24</xdr:col>
      <xdr:colOff>558800</xdr:colOff>
      <xdr:row>86</xdr:row>
      <xdr:rowOff>65405</xdr:rowOff>
    </xdr:to>
    <xdr:cxnSp macro="">
      <xdr:nvCxnSpPr>
        <xdr:cNvPr id="247" name="直線コネクタ 246"/>
        <xdr:cNvCxnSpPr/>
      </xdr:nvCxnSpPr>
      <xdr:spPr>
        <a:xfrm flipV="1">
          <a:off x="17018000" y="13995718"/>
          <a:ext cx="0" cy="814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37482</xdr:rowOff>
    </xdr:from>
    <xdr:ext cx="762000" cy="259045"/>
    <xdr:sp macro="" textlink="">
      <xdr:nvSpPr>
        <xdr:cNvPr id="248" name="給与水準   （国との比較）最小値テキスト"/>
        <xdr:cNvSpPr txBox="1"/>
      </xdr:nvSpPr>
      <xdr:spPr>
        <a:xfrm>
          <a:off x="17106900" y="14782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103.4</a:t>
          </a:r>
          <a:endParaRPr kumimoji="1" lang="ja-JP" altLang="en-US" sz="1000" b="1">
            <a:latin typeface="ＭＳ Ｐゴシック"/>
          </a:endParaRPr>
        </a:p>
      </xdr:txBody>
    </xdr:sp>
    <xdr:clientData/>
  </xdr:oneCellAnchor>
  <xdr:twoCellAnchor>
    <xdr:from>
      <xdr:col>24</xdr:col>
      <xdr:colOff>469900</xdr:colOff>
      <xdr:row>86</xdr:row>
      <xdr:rowOff>65405</xdr:rowOff>
    </xdr:from>
    <xdr:to>
      <xdr:col>24</xdr:col>
      <xdr:colOff>647700</xdr:colOff>
      <xdr:row>86</xdr:row>
      <xdr:rowOff>65405</xdr:rowOff>
    </xdr:to>
    <xdr:cxnSp macro="">
      <xdr:nvCxnSpPr>
        <xdr:cNvPr id="249" name="直線コネクタ 248"/>
        <xdr:cNvCxnSpPr/>
      </xdr:nvCxnSpPr>
      <xdr:spPr>
        <a:xfrm>
          <a:off x="16929100" y="14810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23195</xdr:rowOff>
    </xdr:from>
    <xdr:ext cx="762000" cy="259045"/>
    <xdr:sp macro="" textlink="">
      <xdr:nvSpPr>
        <xdr:cNvPr id="250" name="給与水準   （国との比較）最大値テキスト"/>
        <xdr:cNvSpPr txBox="1"/>
      </xdr:nvSpPr>
      <xdr:spPr>
        <a:xfrm>
          <a:off x="17106900" y="13739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81</xdr:row>
      <xdr:rowOff>108268</xdr:rowOff>
    </xdr:from>
    <xdr:to>
      <xdr:col>24</xdr:col>
      <xdr:colOff>647700</xdr:colOff>
      <xdr:row>81</xdr:row>
      <xdr:rowOff>108268</xdr:rowOff>
    </xdr:to>
    <xdr:cxnSp macro="">
      <xdr:nvCxnSpPr>
        <xdr:cNvPr id="251" name="直線コネクタ 250"/>
        <xdr:cNvCxnSpPr/>
      </xdr:nvCxnSpPr>
      <xdr:spPr>
        <a:xfrm>
          <a:off x="16929100" y="1399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158432</xdr:rowOff>
    </xdr:from>
    <xdr:to>
      <xdr:col>24</xdr:col>
      <xdr:colOff>558800</xdr:colOff>
      <xdr:row>86</xdr:row>
      <xdr:rowOff>65405</xdr:rowOff>
    </xdr:to>
    <xdr:cxnSp macro="">
      <xdr:nvCxnSpPr>
        <xdr:cNvPr id="252" name="直線コネクタ 251"/>
        <xdr:cNvCxnSpPr/>
      </xdr:nvCxnSpPr>
      <xdr:spPr>
        <a:xfrm>
          <a:off x="16179800" y="14731682"/>
          <a:ext cx="8382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xdr:rowOff>
    </xdr:from>
    <xdr:ext cx="762000" cy="259045"/>
    <xdr:sp macro="" textlink="">
      <xdr:nvSpPr>
        <xdr:cNvPr id="253" name="給与水準   （国との比較）平均値テキスト"/>
        <xdr:cNvSpPr txBox="1"/>
      </xdr:nvSpPr>
      <xdr:spPr>
        <a:xfrm>
          <a:off x="17106900" y="142303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154939</xdr:rowOff>
    </xdr:from>
    <xdr:to>
      <xdr:col>24</xdr:col>
      <xdr:colOff>609600</xdr:colOff>
      <xdr:row>84</xdr:row>
      <xdr:rowOff>85089</xdr:rowOff>
    </xdr:to>
    <xdr:sp macro="" textlink="">
      <xdr:nvSpPr>
        <xdr:cNvPr id="254" name="フローチャート : 判断 253"/>
        <xdr:cNvSpPr/>
      </xdr:nvSpPr>
      <xdr:spPr>
        <a:xfrm>
          <a:off x="169672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122238</xdr:rowOff>
    </xdr:from>
    <xdr:to>
      <xdr:col>23</xdr:col>
      <xdr:colOff>406400</xdr:colOff>
      <xdr:row>85</xdr:row>
      <xdr:rowOff>158432</xdr:rowOff>
    </xdr:to>
    <xdr:cxnSp macro="">
      <xdr:nvCxnSpPr>
        <xdr:cNvPr id="255" name="直線コネクタ 254"/>
        <xdr:cNvCxnSpPr/>
      </xdr:nvCxnSpPr>
      <xdr:spPr>
        <a:xfrm>
          <a:off x="15290800" y="14695488"/>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130811</xdr:rowOff>
    </xdr:from>
    <xdr:to>
      <xdr:col>23</xdr:col>
      <xdr:colOff>457200</xdr:colOff>
      <xdr:row>84</xdr:row>
      <xdr:rowOff>60961</xdr:rowOff>
    </xdr:to>
    <xdr:sp macro="" textlink="">
      <xdr:nvSpPr>
        <xdr:cNvPr id="256" name="フローチャート : 判断 255"/>
        <xdr:cNvSpPr/>
      </xdr:nvSpPr>
      <xdr:spPr>
        <a:xfrm>
          <a:off x="161290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71138</xdr:rowOff>
    </xdr:from>
    <xdr:ext cx="736600" cy="259045"/>
    <xdr:sp macro="" textlink="">
      <xdr:nvSpPr>
        <xdr:cNvPr id="257" name="テキスト ボックス 256"/>
        <xdr:cNvSpPr txBox="1"/>
      </xdr:nvSpPr>
      <xdr:spPr>
        <a:xfrm>
          <a:off x="15798800" y="14130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122238</xdr:rowOff>
    </xdr:from>
    <xdr:to>
      <xdr:col>22</xdr:col>
      <xdr:colOff>203200</xdr:colOff>
      <xdr:row>88</xdr:row>
      <xdr:rowOff>72389</xdr:rowOff>
    </xdr:to>
    <xdr:cxnSp macro="">
      <xdr:nvCxnSpPr>
        <xdr:cNvPr id="258" name="直線コネクタ 257"/>
        <xdr:cNvCxnSpPr/>
      </xdr:nvCxnSpPr>
      <xdr:spPr>
        <a:xfrm flipV="1">
          <a:off x="14401800" y="14695488"/>
          <a:ext cx="889000" cy="46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124777</xdr:rowOff>
    </xdr:from>
    <xdr:to>
      <xdr:col>22</xdr:col>
      <xdr:colOff>254000</xdr:colOff>
      <xdr:row>84</xdr:row>
      <xdr:rowOff>54927</xdr:rowOff>
    </xdr:to>
    <xdr:sp macro="" textlink="">
      <xdr:nvSpPr>
        <xdr:cNvPr id="259" name="フローチャート : 判断 258"/>
        <xdr:cNvSpPr/>
      </xdr:nvSpPr>
      <xdr:spPr>
        <a:xfrm>
          <a:off x="15240000" y="1435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65104</xdr:rowOff>
    </xdr:from>
    <xdr:ext cx="762000" cy="259045"/>
    <xdr:sp macro="" textlink="">
      <xdr:nvSpPr>
        <xdr:cNvPr id="260" name="テキスト ボックス 259"/>
        <xdr:cNvSpPr txBox="1"/>
      </xdr:nvSpPr>
      <xdr:spPr>
        <a:xfrm>
          <a:off x="14909800" y="1412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72389</xdr:rowOff>
    </xdr:from>
    <xdr:to>
      <xdr:col>21</xdr:col>
      <xdr:colOff>0</xdr:colOff>
      <xdr:row>89</xdr:row>
      <xdr:rowOff>51752</xdr:rowOff>
    </xdr:to>
    <xdr:cxnSp macro="">
      <xdr:nvCxnSpPr>
        <xdr:cNvPr id="261" name="直線コネクタ 260"/>
        <xdr:cNvCxnSpPr/>
      </xdr:nvCxnSpPr>
      <xdr:spPr>
        <a:xfrm flipV="1">
          <a:off x="13512800" y="15159989"/>
          <a:ext cx="8890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80963</xdr:rowOff>
    </xdr:from>
    <xdr:to>
      <xdr:col>21</xdr:col>
      <xdr:colOff>50800</xdr:colOff>
      <xdr:row>87</xdr:row>
      <xdr:rowOff>11113</xdr:rowOff>
    </xdr:to>
    <xdr:sp macro="" textlink="">
      <xdr:nvSpPr>
        <xdr:cNvPr id="262" name="フローチャート : 判断 261"/>
        <xdr:cNvSpPr/>
      </xdr:nvSpPr>
      <xdr:spPr>
        <a:xfrm>
          <a:off x="14351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21290</xdr:rowOff>
    </xdr:from>
    <xdr:ext cx="762000" cy="259045"/>
    <xdr:sp macro="" textlink="">
      <xdr:nvSpPr>
        <xdr:cNvPr id="263" name="テキスト ボックス 262"/>
        <xdr:cNvSpPr txBox="1"/>
      </xdr:nvSpPr>
      <xdr:spPr>
        <a:xfrm>
          <a:off x="14020800" y="1459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86995</xdr:rowOff>
    </xdr:from>
    <xdr:to>
      <xdr:col>19</xdr:col>
      <xdr:colOff>533400</xdr:colOff>
      <xdr:row>87</xdr:row>
      <xdr:rowOff>17145</xdr:rowOff>
    </xdr:to>
    <xdr:sp macro="" textlink="">
      <xdr:nvSpPr>
        <xdr:cNvPr id="264" name="フローチャート : 判断 263"/>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27322</xdr:rowOff>
    </xdr:from>
    <xdr:ext cx="762000" cy="259045"/>
    <xdr:sp macro="" textlink="">
      <xdr:nvSpPr>
        <xdr:cNvPr id="265" name="テキスト ボックス 264"/>
        <xdr:cNvSpPr txBox="1"/>
      </xdr:nvSpPr>
      <xdr:spPr>
        <a:xfrm>
          <a:off x="13131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14605</xdr:rowOff>
    </xdr:from>
    <xdr:to>
      <xdr:col>24</xdr:col>
      <xdr:colOff>609600</xdr:colOff>
      <xdr:row>86</xdr:row>
      <xdr:rowOff>116205</xdr:rowOff>
    </xdr:to>
    <xdr:sp macro="" textlink="">
      <xdr:nvSpPr>
        <xdr:cNvPr id="271" name="円/楕円 270"/>
        <xdr:cNvSpPr/>
      </xdr:nvSpPr>
      <xdr:spPr>
        <a:xfrm>
          <a:off x="16967200" y="1475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81932</xdr:rowOff>
    </xdr:from>
    <xdr:ext cx="762000" cy="259045"/>
    <xdr:sp macro="" textlink="">
      <xdr:nvSpPr>
        <xdr:cNvPr id="272" name="給与水準   （国との比較）該当値テキスト"/>
        <xdr:cNvSpPr txBox="1"/>
      </xdr:nvSpPr>
      <xdr:spPr>
        <a:xfrm>
          <a:off x="17106900" y="1465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107632</xdr:rowOff>
    </xdr:from>
    <xdr:to>
      <xdr:col>23</xdr:col>
      <xdr:colOff>457200</xdr:colOff>
      <xdr:row>86</xdr:row>
      <xdr:rowOff>37782</xdr:rowOff>
    </xdr:to>
    <xdr:sp macro="" textlink="">
      <xdr:nvSpPr>
        <xdr:cNvPr id="273" name="円/楕円 272"/>
        <xdr:cNvSpPr/>
      </xdr:nvSpPr>
      <xdr:spPr>
        <a:xfrm>
          <a:off x="16129000" y="1468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22559</xdr:rowOff>
    </xdr:from>
    <xdr:ext cx="736600" cy="259045"/>
    <xdr:sp macro="" textlink="">
      <xdr:nvSpPr>
        <xdr:cNvPr id="274" name="テキスト ボックス 273"/>
        <xdr:cNvSpPr txBox="1"/>
      </xdr:nvSpPr>
      <xdr:spPr>
        <a:xfrm>
          <a:off x="15798800" y="14767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71438</xdr:rowOff>
    </xdr:from>
    <xdr:to>
      <xdr:col>22</xdr:col>
      <xdr:colOff>254000</xdr:colOff>
      <xdr:row>86</xdr:row>
      <xdr:rowOff>1588</xdr:rowOff>
    </xdr:to>
    <xdr:sp macro="" textlink="">
      <xdr:nvSpPr>
        <xdr:cNvPr id="275" name="円/楕円 274"/>
        <xdr:cNvSpPr/>
      </xdr:nvSpPr>
      <xdr:spPr>
        <a:xfrm>
          <a:off x="15240000" y="1464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157815</xdr:rowOff>
    </xdr:from>
    <xdr:ext cx="762000" cy="259045"/>
    <xdr:sp macro="" textlink="">
      <xdr:nvSpPr>
        <xdr:cNvPr id="276" name="テキスト ボックス 275"/>
        <xdr:cNvSpPr txBox="1"/>
      </xdr:nvSpPr>
      <xdr:spPr>
        <a:xfrm>
          <a:off x="14909800" y="1473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21589</xdr:rowOff>
    </xdr:from>
    <xdr:to>
      <xdr:col>21</xdr:col>
      <xdr:colOff>50800</xdr:colOff>
      <xdr:row>88</xdr:row>
      <xdr:rowOff>123189</xdr:rowOff>
    </xdr:to>
    <xdr:sp macro="" textlink="">
      <xdr:nvSpPr>
        <xdr:cNvPr id="277" name="円/楕円 276"/>
        <xdr:cNvSpPr/>
      </xdr:nvSpPr>
      <xdr:spPr>
        <a:xfrm>
          <a:off x="14351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107966</xdr:rowOff>
    </xdr:from>
    <xdr:ext cx="762000" cy="259045"/>
    <xdr:sp macro="" textlink="">
      <xdr:nvSpPr>
        <xdr:cNvPr id="278" name="テキスト ボックス 277"/>
        <xdr:cNvSpPr txBox="1"/>
      </xdr:nvSpPr>
      <xdr:spPr>
        <a:xfrm>
          <a:off x="14020800" y="1519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952</xdr:rowOff>
    </xdr:from>
    <xdr:to>
      <xdr:col>19</xdr:col>
      <xdr:colOff>533400</xdr:colOff>
      <xdr:row>89</xdr:row>
      <xdr:rowOff>102552</xdr:rowOff>
    </xdr:to>
    <xdr:sp macro="" textlink="">
      <xdr:nvSpPr>
        <xdr:cNvPr id="279" name="円/楕円 278"/>
        <xdr:cNvSpPr/>
      </xdr:nvSpPr>
      <xdr:spPr>
        <a:xfrm>
          <a:off x="13462000" y="1526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87329</xdr:rowOff>
    </xdr:from>
    <xdr:ext cx="762000" cy="259045"/>
    <xdr:sp macro="" textlink="">
      <xdr:nvSpPr>
        <xdr:cNvPr id="280" name="テキスト ボックス 279"/>
        <xdr:cNvSpPr txBox="1"/>
      </xdr:nvSpPr>
      <xdr:spPr>
        <a:xfrm>
          <a:off x="13131800" y="15346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年度は、前年度比</a:t>
          </a:r>
          <a:r>
            <a:rPr kumimoji="1" lang="en-US" altLang="ja-JP" sz="1300">
              <a:latin typeface="ＭＳ Ｐゴシック"/>
            </a:rPr>
            <a:t>0.15</a:t>
          </a:r>
          <a:r>
            <a:rPr kumimoji="1" lang="ja-JP" altLang="en-US" sz="1300">
              <a:latin typeface="ＭＳ Ｐゴシック"/>
            </a:rPr>
            <a:t>ポイント減となった。</a:t>
          </a:r>
        </a:p>
        <a:p>
          <a:r>
            <a:rPr kumimoji="1" lang="ja-JP" altLang="en-US" sz="1300">
              <a:latin typeface="ＭＳ Ｐゴシック"/>
            </a:rPr>
            <a:t>　類似団体と比較して多い状況が続いているのは、ごみ収集業務、学校給食業務を直営で実施していることや消防業務を単独で実施しているためである。</a:t>
          </a:r>
        </a:p>
        <a:p>
          <a:r>
            <a:rPr kumimoji="1" lang="ja-JP" altLang="en-US" sz="1300">
              <a:latin typeface="ＭＳ Ｐゴシック"/>
            </a:rPr>
            <a:t>　業務の見直しや委託化、指定管理制度等の活用や広域連携に取組み、より適正な定員管理に努めていく。</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148499</xdr:rowOff>
    </xdr:from>
    <xdr:to>
      <xdr:col>24</xdr:col>
      <xdr:colOff>558800</xdr:colOff>
      <xdr:row>67</xdr:row>
      <xdr:rowOff>104140</xdr:rowOff>
    </xdr:to>
    <xdr:cxnSp macro="">
      <xdr:nvCxnSpPr>
        <xdr:cNvPr id="312" name="直線コネクタ 311"/>
        <xdr:cNvCxnSpPr/>
      </xdr:nvCxnSpPr>
      <xdr:spPr>
        <a:xfrm flipV="1">
          <a:off x="17018000" y="9921149"/>
          <a:ext cx="0" cy="16701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76217</xdr:rowOff>
    </xdr:from>
    <xdr:ext cx="762000" cy="259045"/>
    <xdr:sp macro="" textlink="">
      <xdr:nvSpPr>
        <xdr:cNvPr id="313" name="定員管理の状況最小値テキスト"/>
        <xdr:cNvSpPr txBox="1"/>
      </xdr:nvSpPr>
      <xdr:spPr>
        <a:xfrm>
          <a:off x="17106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13.62</a:t>
          </a:r>
          <a:endParaRPr kumimoji="1" lang="ja-JP" altLang="en-US" sz="1000" b="1">
            <a:latin typeface="ＭＳ Ｐゴシック"/>
          </a:endParaRPr>
        </a:p>
      </xdr:txBody>
    </xdr:sp>
    <xdr:clientData/>
  </xdr:oneCellAnchor>
  <xdr:twoCellAnchor>
    <xdr:from>
      <xdr:col>24</xdr:col>
      <xdr:colOff>469900</xdr:colOff>
      <xdr:row>67</xdr:row>
      <xdr:rowOff>104140</xdr:rowOff>
    </xdr:from>
    <xdr:to>
      <xdr:col>24</xdr:col>
      <xdr:colOff>647700</xdr:colOff>
      <xdr:row>67</xdr:row>
      <xdr:rowOff>104140</xdr:rowOff>
    </xdr:to>
    <xdr:cxnSp macro="">
      <xdr:nvCxnSpPr>
        <xdr:cNvPr id="314" name="直線コネクタ 313"/>
        <xdr:cNvCxnSpPr/>
      </xdr:nvCxnSpPr>
      <xdr:spPr>
        <a:xfrm>
          <a:off x="16929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63426</xdr:rowOff>
    </xdr:from>
    <xdr:ext cx="762000" cy="259045"/>
    <xdr:sp macro="" textlink="">
      <xdr:nvSpPr>
        <xdr:cNvPr id="315" name="定員管理の状況最大値テキスト"/>
        <xdr:cNvSpPr txBox="1"/>
      </xdr:nvSpPr>
      <xdr:spPr>
        <a:xfrm>
          <a:off x="17106900" y="966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24</xdr:col>
      <xdr:colOff>469900</xdr:colOff>
      <xdr:row>57</xdr:row>
      <xdr:rowOff>148499</xdr:rowOff>
    </xdr:from>
    <xdr:to>
      <xdr:col>24</xdr:col>
      <xdr:colOff>647700</xdr:colOff>
      <xdr:row>57</xdr:row>
      <xdr:rowOff>148499</xdr:rowOff>
    </xdr:to>
    <xdr:cxnSp macro="">
      <xdr:nvCxnSpPr>
        <xdr:cNvPr id="316" name="直線コネクタ 315"/>
        <xdr:cNvCxnSpPr/>
      </xdr:nvCxnSpPr>
      <xdr:spPr>
        <a:xfrm>
          <a:off x="16929100" y="9921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86632</xdr:rowOff>
    </xdr:from>
    <xdr:to>
      <xdr:col>24</xdr:col>
      <xdr:colOff>558800</xdr:colOff>
      <xdr:row>61</xdr:row>
      <xdr:rowOff>112485</xdr:rowOff>
    </xdr:to>
    <xdr:cxnSp macro="">
      <xdr:nvCxnSpPr>
        <xdr:cNvPr id="317" name="直線コネクタ 316"/>
        <xdr:cNvCxnSpPr/>
      </xdr:nvCxnSpPr>
      <xdr:spPr>
        <a:xfrm flipV="1">
          <a:off x="16179800" y="10545082"/>
          <a:ext cx="83820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3192</xdr:rowOff>
    </xdr:from>
    <xdr:ext cx="762000" cy="259045"/>
    <xdr:sp macro="" textlink="">
      <xdr:nvSpPr>
        <xdr:cNvPr id="318" name="定員管理の状況平均値テキスト"/>
        <xdr:cNvSpPr txBox="1"/>
      </xdr:nvSpPr>
      <xdr:spPr>
        <a:xfrm>
          <a:off x="17106900" y="10118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158115</xdr:rowOff>
    </xdr:from>
    <xdr:to>
      <xdr:col>24</xdr:col>
      <xdr:colOff>609600</xdr:colOff>
      <xdr:row>60</xdr:row>
      <xdr:rowOff>88265</xdr:rowOff>
    </xdr:to>
    <xdr:sp macro="" textlink="">
      <xdr:nvSpPr>
        <xdr:cNvPr id="319" name="フローチャート : 判断 318"/>
        <xdr:cNvSpPr/>
      </xdr:nvSpPr>
      <xdr:spPr>
        <a:xfrm>
          <a:off x="169672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71120</xdr:rowOff>
    </xdr:from>
    <xdr:to>
      <xdr:col>23</xdr:col>
      <xdr:colOff>406400</xdr:colOff>
      <xdr:row>61</xdr:row>
      <xdr:rowOff>112485</xdr:rowOff>
    </xdr:to>
    <xdr:cxnSp macro="">
      <xdr:nvCxnSpPr>
        <xdr:cNvPr id="320" name="直線コネクタ 319"/>
        <xdr:cNvCxnSpPr/>
      </xdr:nvCxnSpPr>
      <xdr:spPr>
        <a:xfrm>
          <a:off x="15290800" y="10529570"/>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65949</xdr:rowOff>
    </xdr:from>
    <xdr:to>
      <xdr:col>23</xdr:col>
      <xdr:colOff>457200</xdr:colOff>
      <xdr:row>60</xdr:row>
      <xdr:rowOff>167549</xdr:rowOff>
    </xdr:to>
    <xdr:sp macro="" textlink="">
      <xdr:nvSpPr>
        <xdr:cNvPr id="321" name="フローチャート : 判断 320"/>
        <xdr:cNvSpPr/>
      </xdr:nvSpPr>
      <xdr:spPr>
        <a:xfrm>
          <a:off x="16129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6276</xdr:rowOff>
    </xdr:from>
    <xdr:ext cx="736600" cy="259045"/>
    <xdr:sp macro="" textlink="">
      <xdr:nvSpPr>
        <xdr:cNvPr id="322" name="テキスト ボックス 321"/>
        <xdr:cNvSpPr txBox="1"/>
      </xdr:nvSpPr>
      <xdr:spPr>
        <a:xfrm>
          <a:off x="15798800" y="10121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71120</xdr:rowOff>
    </xdr:from>
    <xdr:to>
      <xdr:col>22</xdr:col>
      <xdr:colOff>203200</xdr:colOff>
      <xdr:row>61</xdr:row>
      <xdr:rowOff>98697</xdr:rowOff>
    </xdr:to>
    <xdr:cxnSp macro="">
      <xdr:nvCxnSpPr>
        <xdr:cNvPr id="323" name="直線コネクタ 322"/>
        <xdr:cNvCxnSpPr/>
      </xdr:nvCxnSpPr>
      <xdr:spPr>
        <a:xfrm flipV="1">
          <a:off x="14401800" y="10529570"/>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67673</xdr:rowOff>
    </xdr:from>
    <xdr:to>
      <xdr:col>22</xdr:col>
      <xdr:colOff>254000</xdr:colOff>
      <xdr:row>60</xdr:row>
      <xdr:rowOff>169273</xdr:rowOff>
    </xdr:to>
    <xdr:sp macro="" textlink="">
      <xdr:nvSpPr>
        <xdr:cNvPr id="324" name="フローチャート : 判断 323"/>
        <xdr:cNvSpPr/>
      </xdr:nvSpPr>
      <xdr:spPr>
        <a:xfrm>
          <a:off x="15240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8000</xdr:rowOff>
    </xdr:from>
    <xdr:ext cx="762000" cy="259045"/>
    <xdr:sp macro="" textlink="">
      <xdr:nvSpPr>
        <xdr:cNvPr id="325" name="テキスト ボックス 324"/>
        <xdr:cNvSpPr txBox="1"/>
      </xdr:nvSpPr>
      <xdr:spPr>
        <a:xfrm>
          <a:off x="14909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98697</xdr:rowOff>
    </xdr:from>
    <xdr:to>
      <xdr:col>21</xdr:col>
      <xdr:colOff>0</xdr:colOff>
      <xdr:row>61</xdr:row>
      <xdr:rowOff>105591</xdr:rowOff>
    </xdr:to>
    <xdr:cxnSp macro="">
      <xdr:nvCxnSpPr>
        <xdr:cNvPr id="326" name="直線コネクタ 325"/>
        <xdr:cNvCxnSpPr/>
      </xdr:nvCxnSpPr>
      <xdr:spPr>
        <a:xfrm flipV="1">
          <a:off x="13512800" y="1055714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7" name="フローチャート : 判断 326"/>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28" name="テキスト ボックス 327"/>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29" name="フローチャート : 判断 328"/>
        <xdr:cNvSpPr/>
      </xdr:nvSpPr>
      <xdr:spPr>
        <a:xfrm>
          <a:off x="13462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25236</xdr:rowOff>
    </xdr:from>
    <xdr:ext cx="762000" cy="259045"/>
    <xdr:sp macro="" textlink="">
      <xdr:nvSpPr>
        <xdr:cNvPr id="330" name="テキスト ボックス 329"/>
        <xdr:cNvSpPr txBox="1"/>
      </xdr:nvSpPr>
      <xdr:spPr>
        <a:xfrm>
          <a:off x="13131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35832</xdr:rowOff>
    </xdr:from>
    <xdr:to>
      <xdr:col>24</xdr:col>
      <xdr:colOff>609600</xdr:colOff>
      <xdr:row>61</xdr:row>
      <xdr:rowOff>137432</xdr:rowOff>
    </xdr:to>
    <xdr:sp macro="" textlink="">
      <xdr:nvSpPr>
        <xdr:cNvPr id="336" name="円/楕円 335"/>
        <xdr:cNvSpPr/>
      </xdr:nvSpPr>
      <xdr:spPr>
        <a:xfrm>
          <a:off x="16967200" y="1049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7909</xdr:rowOff>
    </xdr:from>
    <xdr:ext cx="762000" cy="259045"/>
    <xdr:sp macro="" textlink="">
      <xdr:nvSpPr>
        <xdr:cNvPr id="337" name="定員管理の状況該当値テキスト"/>
        <xdr:cNvSpPr txBox="1"/>
      </xdr:nvSpPr>
      <xdr:spPr>
        <a:xfrm>
          <a:off x="17106900" y="10466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61685</xdr:rowOff>
    </xdr:from>
    <xdr:to>
      <xdr:col>23</xdr:col>
      <xdr:colOff>457200</xdr:colOff>
      <xdr:row>61</xdr:row>
      <xdr:rowOff>163285</xdr:rowOff>
    </xdr:to>
    <xdr:sp macro="" textlink="">
      <xdr:nvSpPr>
        <xdr:cNvPr id="338" name="円/楕円 337"/>
        <xdr:cNvSpPr/>
      </xdr:nvSpPr>
      <xdr:spPr>
        <a:xfrm>
          <a:off x="16129000" y="105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148062</xdr:rowOff>
    </xdr:from>
    <xdr:ext cx="736600" cy="259045"/>
    <xdr:sp macro="" textlink="">
      <xdr:nvSpPr>
        <xdr:cNvPr id="339" name="テキスト ボックス 338"/>
        <xdr:cNvSpPr txBox="1"/>
      </xdr:nvSpPr>
      <xdr:spPr>
        <a:xfrm>
          <a:off x="15798800" y="10606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20320</xdr:rowOff>
    </xdr:from>
    <xdr:to>
      <xdr:col>22</xdr:col>
      <xdr:colOff>254000</xdr:colOff>
      <xdr:row>61</xdr:row>
      <xdr:rowOff>121920</xdr:rowOff>
    </xdr:to>
    <xdr:sp macro="" textlink="">
      <xdr:nvSpPr>
        <xdr:cNvPr id="340" name="円/楕円 339"/>
        <xdr:cNvSpPr/>
      </xdr:nvSpPr>
      <xdr:spPr>
        <a:xfrm>
          <a:off x="15240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106697</xdr:rowOff>
    </xdr:from>
    <xdr:ext cx="762000" cy="259045"/>
    <xdr:sp macro="" textlink="">
      <xdr:nvSpPr>
        <xdr:cNvPr id="341" name="テキスト ボックス 340"/>
        <xdr:cNvSpPr txBox="1"/>
      </xdr:nvSpPr>
      <xdr:spPr>
        <a:xfrm>
          <a:off x="14909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47897</xdr:rowOff>
    </xdr:from>
    <xdr:to>
      <xdr:col>21</xdr:col>
      <xdr:colOff>50800</xdr:colOff>
      <xdr:row>61</xdr:row>
      <xdr:rowOff>149497</xdr:rowOff>
    </xdr:to>
    <xdr:sp macro="" textlink="">
      <xdr:nvSpPr>
        <xdr:cNvPr id="342" name="円/楕円 341"/>
        <xdr:cNvSpPr/>
      </xdr:nvSpPr>
      <xdr:spPr>
        <a:xfrm>
          <a:off x="14351000" y="105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134274</xdr:rowOff>
    </xdr:from>
    <xdr:ext cx="762000" cy="259045"/>
    <xdr:sp macro="" textlink="">
      <xdr:nvSpPr>
        <xdr:cNvPr id="343" name="テキスト ボックス 342"/>
        <xdr:cNvSpPr txBox="1"/>
      </xdr:nvSpPr>
      <xdr:spPr>
        <a:xfrm>
          <a:off x="14020800" y="1059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54791</xdr:rowOff>
    </xdr:from>
    <xdr:to>
      <xdr:col>19</xdr:col>
      <xdr:colOff>533400</xdr:colOff>
      <xdr:row>61</xdr:row>
      <xdr:rowOff>156391</xdr:rowOff>
    </xdr:to>
    <xdr:sp macro="" textlink="">
      <xdr:nvSpPr>
        <xdr:cNvPr id="344" name="円/楕円 343"/>
        <xdr:cNvSpPr/>
      </xdr:nvSpPr>
      <xdr:spPr>
        <a:xfrm>
          <a:off x="13462000" y="105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141168</xdr:rowOff>
    </xdr:from>
    <xdr:ext cx="762000" cy="259045"/>
    <xdr:sp macro="" textlink="">
      <xdr:nvSpPr>
        <xdr:cNvPr id="345" name="テキスト ボックス 344"/>
        <xdr:cNvSpPr txBox="1"/>
      </xdr:nvSpPr>
      <xdr:spPr>
        <a:xfrm>
          <a:off x="13131800" y="10599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0.3%]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年度は、前年度比</a:t>
          </a:r>
          <a:r>
            <a:rPr kumimoji="1" lang="en-US" altLang="ja-JP" sz="1300">
              <a:latin typeface="ＭＳ Ｐゴシック"/>
            </a:rPr>
            <a:t>0.3</a:t>
          </a:r>
          <a:r>
            <a:rPr kumimoji="1" lang="ja-JP" altLang="en-US" sz="1300">
              <a:latin typeface="ＭＳ Ｐゴシック"/>
            </a:rPr>
            <a:t>ポイント減となった。</a:t>
          </a:r>
        </a:p>
        <a:p>
          <a:r>
            <a:rPr kumimoji="1" lang="ja-JP" altLang="en-US" sz="1300">
              <a:latin typeface="ＭＳ Ｐゴシック"/>
            </a:rPr>
            <a:t>　他の類似団体と比較して低い状況となっている。</a:t>
          </a:r>
        </a:p>
        <a:p>
          <a:r>
            <a:rPr kumimoji="1" lang="ja-JP" altLang="en-US" sz="1300">
              <a:latin typeface="ＭＳ Ｐゴシック"/>
            </a:rPr>
            <a:t>　引き続き、財政の健全性を維持すべく計画的な町債発行に努める。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2" name="直線コネクタ 361"/>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3" name="テキスト ボックス 362"/>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4" name="直線コネクタ 363"/>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5" name="テキスト ボックス 364"/>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8" name="直線コネクタ 367"/>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9" name="テキスト ボックス 368"/>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0" name="直線コネクタ 36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38100</xdr:rowOff>
    </xdr:from>
    <xdr:to>
      <xdr:col>24</xdr:col>
      <xdr:colOff>558800</xdr:colOff>
      <xdr:row>45</xdr:row>
      <xdr:rowOff>66040</xdr:rowOff>
    </xdr:to>
    <xdr:cxnSp macro="">
      <xdr:nvCxnSpPr>
        <xdr:cNvPr id="373" name="直線コネクタ 372"/>
        <xdr:cNvCxnSpPr/>
      </xdr:nvCxnSpPr>
      <xdr:spPr>
        <a:xfrm flipV="1">
          <a:off x="17018000" y="638175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74"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75" name="直線コネクタ 374"/>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124477</xdr:rowOff>
    </xdr:from>
    <xdr:ext cx="762000" cy="259045"/>
    <xdr:sp macro="" textlink="">
      <xdr:nvSpPr>
        <xdr:cNvPr id="376" name="公債費負担の状況最大値テキスト"/>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37</xdr:row>
      <xdr:rowOff>38100</xdr:rowOff>
    </xdr:from>
    <xdr:to>
      <xdr:col>24</xdr:col>
      <xdr:colOff>647700</xdr:colOff>
      <xdr:row>37</xdr:row>
      <xdr:rowOff>38100</xdr:rowOff>
    </xdr:to>
    <xdr:cxnSp macro="">
      <xdr:nvCxnSpPr>
        <xdr:cNvPr id="377" name="直線コネクタ 376"/>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43604</xdr:rowOff>
    </xdr:from>
    <xdr:to>
      <xdr:col>24</xdr:col>
      <xdr:colOff>558800</xdr:colOff>
      <xdr:row>38</xdr:row>
      <xdr:rowOff>67733</xdr:rowOff>
    </xdr:to>
    <xdr:cxnSp macro="">
      <xdr:nvCxnSpPr>
        <xdr:cNvPr id="378" name="直線コネクタ 377"/>
        <xdr:cNvCxnSpPr/>
      </xdr:nvCxnSpPr>
      <xdr:spPr>
        <a:xfrm flipV="1">
          <a:off x="16179800" y="6558704"/>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21607</xdr:rowOff>
    </xdr:from>
    <xdr:ext cx="762000" cy="259045"/>
    <xdr:sp macro="" textlink="">
      <xdr:nvSpPr>
        <xdr:cNvPr id="379" name="公債費負担の状況平均値テキスト"/>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380" name="フローチャート : 判断 379"/>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67733</xdr:rowOff>
    </xdr:from>
    <xdr:to>
      <xdr:col>23</xdr:col>
      <xdr:colOff>406400</xdr:colOff>
      <xdr:row>38</xdr:row>
      <xdr:rowOff>99906</xdr:rowOff>
    </xdr:to>
    <xdr:cxnSp macro="">
      <xdr:nvCxnSpPr>
        <xdr:cNvPr id="381" name="直線コネクタ 380"/>
        <xdr:cNvCxnSpPr/>
      </xdr:nvCxnSpPr>
      <xdr:spPr>
        <a:xfrm flipV="1">
          <a:off x="15290800" y="658283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121920</xdr:rowOff>
    </xdr:from>
    <xdr:to>
      <xdr:col>23</xdr:col>
      <xdr:colOff>457200</xdr:colOff>
      <xdr:row>42</xdr:row>
      <xdr:rowOff>52070</xdr:rowOff>
    </xdr:to>
    <xdr:sp macro="" textlink="">
      <xdr:nvSpPr>
        <xdr:cNvPr id="382" name="フローチャート : 判断 381"/>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36847</xdr:rowOff>
    </xdr:from>
    <xdr:ext cx="736600" cy="259045"/>
    <xdr:sp macro="" textlink="">
      <xdr:nvSpPr>
        <xdr:cNvPr id="383" name="テキスト ボックス 382"/>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99906</xdr:rowOff>
    </xdr:from>
    <xdr:to>
      <xdr:col>22</xdr:col>
      <xdr:colOff>203200</xdr:colOff>
      <xdr:row>38</xdr:row>
      <xdr:rowOff>132080</xdr:rowOff>
    </xdr:to>
    <xdr:cxnSp macro="">
      <xdr:nvCxnSpPr>
        <xdr:cNvPr id="384" name="直線コネクタ 383"/>
        <xdr:cNvCxnSpPr/>
      </xdr:nvCxnSpPr>
      <xdr:spPr>
        <a:xfrm flipV="1">
          <a:off x="14401800" y="661500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85" name="フローチャート : 判断 384"/>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101194</xdr:rowOff>
    </xdr:from>
    <xdr:ext cx="762000" cy="259045"/>
    <xdr:sp macro="" textlink="">
      <xdr:nvSpPr>
        <xdr:cNvPr id="386" name="テキスト ボックス 385"/>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132080</xdr:rowOff>
    </xdr:from>
    <xdr:to>
      <xdr:col>21</xdr:col>
      <xdr:colOff>0</xdr:colOff>
      <xdr:row>38</xdr:row>
      <xdr:rowOff>148167</xdr:rowOff>
    </xdr:to>
    <xdr:cxnSp macro="">
      <xdr:nvCxnSpPr>
        <xdr:cNvPr id="387" name="直線コネクタ 386"/>
        <xdr:cNvCxnSpPr/>
      </xdr:nvCxnSpPr>
      <xdr:spPr>
        <a:xfrm flipV="1">
          <a:off x="13512800" y="664718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88" name="フローチャート : 判断 387"/>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157497</xdr:rowOff>
    </xdr:from>
    <xdr:ext cx="762000" cy="259045"/>
    <xdr:sp macro="" textlink="">
      <xdr:nvSpPr>
        <xdr:cNvPr id="389" name="テキスト ボックス 388"/>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90" name="フローチャート : 判断 389"/>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58437</xdr:rowOff>
    </xdr:from>
    <xdr:ext cx="762000" cy="259045"/>
    <xdr:sp macro="" textlink="">
      <xdr:nvSpPr>
        <xdr:cNvPr id="391" name="テキスト ボックス 390"/>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164254</xdr:rowOff>
    </xdr:from>
    <xdr:to>
      <xdr:col>24</xdr:col>
      <xdr:colOff>609600</xdr:colOff>
      <xdr:row>38</xdr:row>
      <xdr:rowOff>94404</xdr:rowOff>
    </xdr:to>
    <xdr:sp macro="" textlink="">
      <xdr:nvSpPr>
        <xdr:cNvPr id="397" name="円/楕円 396"/>
        <xdr:cNvSpPr/>
      </xdr:nvSpPr>
      <xdr:spPr>
        <a:xfrm>
          <a:off x="16967200" y="650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9330</xdr:rowOff>
    </xdr:from>
    <xdr:ext cx="762000" cy="259045"/>
    <xdr:sp macro="" textlink="">
      <xdr:nvSpPr>
        <xdr:cNvPr id="398" name="公債費負担の状況該当値テキスト"/>
        <xdr:cNvSpPr txBox="1"/>
      </xdr:nvSpPr>
      <xdr:spPr>
        <a:xfrm>
          <a:off x="17106900" y="635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0.3</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16933</xdr:rowOff>
    </xdr:from>
    <xdr:to>
      <xdr:col>23</xdr:col>
      <xdr:colOff>457200</xdr:colOff>
      <xdr:row>38</xdr:row>
      <xdr:rowOff>118533</xdr:rowOff>
    </xdr:to>
    <xdr:sp macro="" textlink="">
      <xdr:nvSpPr>
        <xdr:cNvPr id="399" name="円/楕円 398"/>
        <xdr:cNvSpPr/>
      </xdr:nvSpPr>
      <xdr:spPr>
        <a:xfrm>
          <a:off x="16129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128710</xdr:rowOff>
    </xdr:from>
    <xdr:ext cx="736600" cy="259045"/>
    <xdr:sp macro="" textlink="">
      <xdr:nvSpPr>
        <xdr:cNvPr id="400" name="テキスト ボックス 399"/>
        <xdr:cNvSpPr txBox="1"/>
      </xdr:nvSpPr>
      <xdr:spPr>
        <a:xfrm>
          <a:off x="15798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49106</xdr:rowOff>
    </xdr:from>
    <xdr:to>
      <xdr:col>22</xdr:col>
      <xdr:colOff>254000</xdr:colOff>
      <xdr:row>38</xdr:row>
      <xdr:rowOff>150706</xdr:rowOff>
    </xdr:to>
    <xdr:sp macro="" textlink="">
      <xdr:nvSpPr>
        <xdr:cNvPr id="401" name="円/楕円 400"/>
        <xdr:cNvSpPr/>
      </xdr:nvSpPr>
      <xdr:spPr>
        <a:xfrm>
          <a:off x="152400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160884</xdr:rowOff>
    </xdr:from>
    <xdr:ext cx="762000" cy="259045"/>
    <xdr:sp macro="" textlink="">
      <xdr:nvSpPr>
        <xdr:cNvPr id="402" name="テキスト ボックス 401"/>
        <xdr:cNvSpPr txBox="1"/>
      </xdr:nvSpPr>
      <xdr:spPr>
        <a:xfrm>
          <a:off x="14909800" y="633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81280</xdr:rowOff>
    </xdr:from>
    <xdr:to>
      <xdr:col>21</xdr:col>
      <xdr:colOff>50800</xdr:colOff>
      <xdr:row>39</xdr:row>
      <xdr:rowOff>11430</xdr:rowOff>
    </xdr:to>
    <xdr:sp macro="" textlink="">
      <xdr:nvSpPr>
        <xdr:cNvPr id="403" name="円/楕円 402"/>
        <xdr:cNvSpPr/>
      </xdr:nvSpPr>
      <xdr:spPr>
        <a:xfrm>
          <a:off x="14351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21607</xdr:rowOff>
    </xdr:from>
    <xdr:ext cx="762000" cy="259045"/>
    <xdr:sp macro="" textlink="">
      <xdr:nvSpPr>
        <xdr:cNvPr id="404" name="テキスト ボックス 403"/>
        <xdr:cNvSpPr txBox="1"/>
      </xdr:nvSpPr>
      <xdr:spPr>
        <a:xfrm>
          <a:off x="14020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97367</xdr:rowOff>
    </xdr:from>
    <xdr:to>
      <xdr:col>19</xdr:col>
      <xdr:colOff>533400</xdr:colOff>
      <xdr:row>39</xdr:row>
      <xdr:rowOff>27517</xdr:rowOff>
    </xdr:to>
    <xdr:sp macro="" textlink="">
      <xdr:nvSpPr>
        <xdr:cNvPr id="405" name="円/楕円 404"/>
        <xdr:cNvSpPr/>
      </xdr:nvSpPr>
      <xdr:spPr>
        <a:xfrm>
          <a:off x="13462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37694</xdr:rowOff>
    </xdr:from>
    <xdr:ext cx="762000" cy="259045"/>
    <xdr:sp macro="" textlink="">
      <xdr:nvSpPr>
        <xdr:cNvPr id="406" name="テキスト ボックス 405"/>
        <xdr:cNvSpPr txBox="1"/>
      </xdr:nvSpPr>
      <xdr:spPr>
        <a:xfrm>
          <a:off x="13131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21</a:t>
          </a:r>
          <a:r>
            <a:rPr kumimoji="1" lang="ja-JP" altLang="ja-JP" sz="1300">
              <a:solidFill>
                <a:schemeClr val="dk1"/>
              </a:solidFill>
              <a:effectLst/>
              <a:latin typeface="+mn-ea"/>
              <a:ea typeface="+mn-ea"/>
              <a:cs typeface="+mn-cs"/>
            </a:rPr>
            <a:t>年度より</a:t>
          </a:r>
          <a:r>
            <a:rPr kumimoji="1" lang="en-US" altLang="ja-JP" sz="1300">
              <a:solidFill>
                <a:schemeClr val="dk1"/>
              </a:solidFill>
              <a:effectLst/>
              <a:latin typeface="+mn-ea"/>
              <a:ea typeface="+mn-ea"/>
              <a:cs typeface="+mn-cs"/>
            </a:rPr>
            <a:t>7</a:t>
          </a:r>
          <a:r>
            <a:rPr kumimoji="1" lang="ja-JP" altLang="ja-JP" sz="1300">
              <a:solidFill>
                <a:schemeClr val="dk1"/>
              </a:solidFill>
              <a:effectLst/>
              <a:latin typeface="+mn-ea"/>
              <a:ea typeface="+mn-ea"/>
              <a:cs typeface="+mn-cs"/>
            </a:rPr>
            <a:t>年連続で算定されないこととなった。</a:t>
          </a:r>
          <a:endParaRPr lang="ja-JP" altLang="ja-JP" sz="1300">
            <a:effectLst/>
            <a:latin typeface="+mn-ea"/>
            <a:ea typeface="+mn-ea"/>
          </a:endParaRPr>
        </a:p>
        <a:p>
          <a:r>
            <a:rPr kumimoji="1" lang="ja-JP" altLang="ja-JP" sz="1300">
              <a:solidFill>
                <a:schemeClr val="dk1"/>
              </a:solidFill>
              <a:effectLst/>
              <a:latin typeface="+mn-ea"/>
              <a:ea typeface="+mn-ea"/>
              <a:cs typeface="+mn-cs"/>
            </a:rPr>
            <a:t>　引き続き、財政の健全性を維持すべく町債及び基金の適正な管理に努める。</a:t>
          </a:r>
          <a:endParaRPr kumimoji="1" lang="ja-JP" altLang="en-US" sz="1300">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98848</xdr:rowOff>
    </xdr:to>
    <xdr:cxnSp macro="">
      <xdr:nvCxnSpPr>
        <xdr:cNvPr id="435" name="直線コネクタ 434"/>
        <xdr:cNvCxnSpPr/>
      </xdr:nvCxnSpPr>
      <xdr:spPr>
        <a:xfrm flipV="1">
          <a:off x="17018000" y="2370667"/>
          <a:ext cx="0" cy="1500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70925</xdr:rowOff>
    </xdr:from>
    <xdr:ext cx="762000" cy="259045"/>
    <xdr:sp macro="" textlink="">
      <xdr:nvSpPr>
        <xdr:cNvPr id="436" name="将来負担の状況最小値テキスト"/>
        <xdr:cNvSpPr txBox="1"/>
      </xdr:nvSpPr>
      <xdr:spPr>
        <a:xfrm>
          <a:off x="17106900" y="384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186.5</a:t>
          </a:r>
          <a:endParaRPr kumimoji="1" lang="ja-JP" altLang="en-US" sz="1000" b="1">
            <a:latin typeface="ＭＳ Ｐゴシック"/>
          </a:endParaRPr>
        </a:p>
      </xdr:txBody>
    </xdr:sp>
    <xdr:clientData/>
  </xdr:oneCellAnchor>
  <xdr:twoCellAnchor>
    <xdr:from>
      <xdr:col>24</xdr:col>
      <xdr:colOff>469900</xdr:colOff>
      <xdr:row>22</xdr:row>
      <xdr:rowOff>98848</xdr:rowOff>
    </xdr:from>
    <xdr:to>
      <xdr:col>24</xdr:col>
      <xdr:colOff>647700</xdr:colOff>
      <xdr:row>22</xdr:row>
      <xdr:rowOff>98848</xdr:rowOff>
    </xdr:to>
    <xdr:cxnSp macro="">
      <xdr:nvCxnSpPr>
        <xdr:cNvPr id="437" name="直線コネクタ 436"/>
        <xdr:cNvCxnSpPr/>
      </xdr:nvCxnSpPr>
      <xdr:spPr>
        <a:xfrm>
          <a:off x="16929100" y="387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167657</xdr:rowOff>
    </xdr:from>
    <xdr:ext cx="762000" cy="259045"/>
    <xdr:sp macro="" textlink="">
      <xdr:nvSpPr>
        <xdr:cNvPr id="440" name="将来負担の状況平均値テキスト"/>
        <xdr:cNvSpPr txBox="1"/>
      </xdr:nvSpPr>
      <xdr:spPr>
        <a:xfrm>
          <a:off x="17106900" y="2396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24130</xdr:rowOff>
    </xdr:from>
    <xdr:to>
      <xdr:col>24</xdr:col>
      <xdr:colOff>609600</xdr:colOff>
      <xdr:row>14</xdr:row>
      <xdr:rowOff>125730</xdr:rowOff>
    </xdr:to>
    <xdr:sp macro="" textlink="">
      <xdr:nvSpPr>
        <xdr:cNvPr id="441" name="フローチャート : 判断 440"/>
        <xdr:cNvSpPr/>
      </xdr:nvSpPr>
      <xdr:spPr>
        <a:xfrm>
          <a:off x="16967200" y="242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82846</xdr:rowOff>
    </xdr:from>
    <xdr:to>
      <xdr:col>23</xdr:col>
      <xdr:colOff>457200</xdr:colOff>
      <xdr:row>15</xdr:row>
      <xdr:rowOff>12996</xdr:rowOff>
    </xdr:to>
    <xdr:sp macro="" textlink="">
      <xdr:nvSpPr>
        <xdr:cNvPr id="442" name="フローチャート : 判断 441"/>
        <xdr:cNvSpPr/>
      </xdr:nvSpPr>
      <xdr:spPr>
        <a:xfrm>
          <a:off x="161290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23173</xdr:rowOff>
    </xdr:from>
    <xdr:ext cx="736600" cy="259045"/>
    <xdr:sp macro="" textlink="">
      <xdr:nvSpPr>
        <xdr:cNvPr id="443" name="テキスト ボックス 442"/>
        <xdr:cNvSpPr txBox="1"/>
      </xdr:nvSpPr>
      <xdr:spPr>
        <a:xfrm>
          <a:off x="15798800" y="225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98933</xdr:rowOff>
    </xdr:from>
    <xdr:to>
      <xdr:col>22</xdr:col>
      <xdr:colOff>254000</xdr:colOff>
      <xdr:row>15</xdr:row>
      <xdr:rowOff>29083</xdr:rowOff>
    </xdr:to>
    <xdr:sp macro="" textlink="">
      <xdr:nvSpPr>
        <xdr:cNvPr id="444" name="フローチャート : 判断 443"/>
        <xdr:cNvSpPr/>
      </xdr:nvSpPr>
      <xdr:spPr>
        <a:xfrm>
          <a:off x="15240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39260</xdr:rowOff>
    </xdr:from>
    <xdr:ext cx="762000" cy="259045"/>
    <xdr:sp macro="" textlink="">
      <xdr:nvSpPr>
        <xdr:cNvPr id="445" name="テキスト ボックス 444"/>
        <xdr:cNvSpPr txBox="1"/>
      </xdr:nvSpPr>
      <xdr:spPr>
        <a:xfrm>
          <a:off x="14909800" y="226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166497</xdr:rowOff>
    </xdr:from>
    <xdr:to>
      <xdr:col>21</xdr:col>
      <xdr:colOff>50800</xdr:colOff>
      <xdr:row>15</xdr:row>
      <xdr:rowOff>96647</xdr:rowOff>
    </xdr:to>
    <xdr:sp macro="" textlink="">
      <xdr:nvSpPr>
        <xdr:cNvPr id="446" name="フローチャート : 判断 445"/>
        <xdr:cNvSpPr/>
      </xdr:nvSpPr>
      <xdr:spPr>
        <a:xfrm>
          <a:off x="14351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106824</xdr:rowOff>
    </xdr:from>
    <xdr:ext cx="762000" cy="259045"/>
    <xdr:sp macro="" textlink="">
      <xdr:nvSpPr>
        <xdr:cNvPr id="447" name="テキスト ボックス 446"/>
        <xdr:cNvSpPr txBox="1"/>
      </xdr:nvSpPr>
      <xdr:spPr>
        <a:xfrm>
          <a:off x="14020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71459</xdr:rowOff>
    </xdr:from>
    <xdr:to>
      <xdr:col>19</xdr:col>
      <xdr:colOff>533400</xdr:colOff>
      <xdr:row>16</xdr:row>
      <xdr:rowOff>1609</xdr:rowOff>
    </xdr:to>
    <xdr:sp macro="" textlink="">
      <xdr:nvSpPr>
        <xdr:cNvPr id="448" name="フローチャート : 判断 447"/>
        <xdr:cNvSpPr/>
      </xdr:nvSpPr>
      <xdr:spPr>
        <a:xfrm>
          <a:off x="13462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11786</xdr:rowOff>
    </xdr:from>
    <xdr:ext cx="762000" cy="259045"/>
    <xdr:sp macro="" textlink="">
      <xdr:nvSpPr>
        <xdr:cNvPr id="449" name="テキスト ボックス 448"/>
        <xdr:cNvSpPr txBox="1"/>
      </xdr:nvSpPr>
      <xdr:spPr>
        <a:xfrm>
          <a:off x="13131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神奈川県葉山町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33,490
33,269
17.04
10,127,815
9,479,617
606,040
6,801,827
5,695,390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97/97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の給与水準が類似団体と比較して高いことや、ごみ収集業務及び学校給食業務を直営で実施していること、消防業務を単独で実施していることなどから職員数が類似団体と職員給与比較して高いことから、類似団体平均を大きく上回る状況が続いている。</a:t>
          </a:r>
        </a:p>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年度が前年度比で</a:t>
          </a:r>
          <a:r>
            <a:rPr kumimoji="1" lang="en-US" altLang="ja-JP" sz="1300">
              <a:latin typeface="ＭＳ Ｐゴシック"/>
            </a:rPr>
            <a:t>2.2</a:t>
          </a:r>
          <a:r>
            <a:rPr kumimoji="1" lang="ja-JP" altLang="en-US" sz="1300">
              <a:latin typeface="ＭＳ Ｐゴシック"/>
            </a:rPr>
            <a:t>ポイント増となったのは、職員給与の定率削減が平成</a:t>
          </a:r>
          <a:r>
            <a:rPr kumimoji="1" lang="en-US" altLang="ja-JP" sz="1300">
              <a:latin typeface="ＭＳ Ｐゴシック"/>
            </a:rPr>
            <a:t>26</a:t>
          </a:r>
          <a:r>
            <a:rPr kumimoji="1" lang="ja-JP" altLang="en-US" sz="1300">
              <a:latin typeface="ＭＳ Ｐゴシック"/>
            </a:rPr>
            <a:t>年度で終了したためである。</a:t>
          </a:r>
        </a:p>
        <a:p>
          <a:r>
            <a:rPr kumimoji="1" lang="ja-JP" altLang="en-US" sz="1300">
              <a:latin typeface="ＭＳ Ｐゴシック"/>
            </a:rPr>
            <a:t>　職員給与の見直しに平成</a:t>
          </a:r>
          <a:r>
            <a:rPr kumimoji="1" lang="en-US" altLang="ja-JP" sz="1300">
              <a:latin typeface="ＭＳ Ｐゴシック"/>
            </a:rPr>
            <a:t>28</a:t>
          </a:r>
          <a:r>
            <a:rPr kumimoji="1" lang="ja-JP" altLang="en-US" sz="1300">
              <a:latin typeface="ＭＳ Ｐゴシック"/>
            </a:rPr>
            <a:t>年度からあらたに取り組み、人件費の削減に努める。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41</xdr:row>
      <xdr:rowOff>1270</xdr:rowOff>
    </xdr:to>
    <xdr:cxnSp macro="">
      <xdr:nvCxnSpPr>
        <xdr:cNvPr id="59" name="直線コネクタ 58"/>
        <xdr:cNvCxnSpPr/>
      </xdr:nvCxnSpPr>
      <xdr:spPr>
        <a:xfrm flipV="1">
          <a:off x="4826000" y="597001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0"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1" name="直線コネクタ 60"/>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2"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3" name="直線コネクタ 62"/>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72136</xdr:rowOff>
    </xdr:from>
    <xdr:to>
      <xdr:col>7</xdr:col>
      <xdr:colOff>15875</xdr:colOff>
      <xdr:row>41</xdr:row>
      <xdr:rowOff>1270</xdr:rowOff>
    </xdr:to>
    <xdr:cxnSp macro="">
      <xdr:nvCxnSpPr>
        <xdr:cNvPr id="64" name="直線コネクタ 63"/>
        <xdr:cNvCxnSpPr/>
      </xdr:nvCxnSpPr>
      <xdr:spPr>
        <a:xfrm>
          <a:off x="3987800" y="6930136"/>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92727</xdr:rowOff>
    </xdr:from>
    <xdr:ext cx="762000" cy="259045"/>
    <xdr:sp macro="" textlink="">
      <xdr:nvSpPr>
        <xdr:cNvPr id="65"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66" name="フローチャート : 判断 65"/>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72136</xdr:rowOff>
    </xdr:from>
    <xdr:to>
      <xdr:col>5</xdr:col>
      <xdr:colOff>549275</xdr:colOff>
      <xdr:row>40</xdr:row>
      <xdr:rowOff>154432</xdr:rowOff>
    </xdr:to>
    <xdr:cxnSp macro="">
      <xdr:nvCxnSpPr>
        <xdr:cNvPr id="67" name="直線コネクタ 66"/>
        <xdr:cNvCxnSpPr/>
      </xdr:nvCxnSpPr>
      <xdr:spPr>
        <a:xfrm flipV="1">
          <a:off x="3098800" y="693013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8" name="フローチャート :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69" name="テキスト ボックス 68"/>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154432</xdr:rowOff>
    </xdr:from>
    <xdr:to>
      <xdr:col>4</xdr:col>
      <xdr:colOff>346075</xdr:colOff>
      <xdr:row>41</xdr:row>
      <xdr:rowOff>69850</xdr:rowOff>
    </xdr:to>
    <xdr:cxnSp macro="">
      <xdr:nvCxnSpPr>
        <xdr:cNvPr id="70" name="直線コネクタ 69"/>
        <xdr:cNvCxnSpPr/>
      </xdr:nvCxnSpPr>
      <xdr:spPr>
        <a:xfrm flipV="1">
          <a:off x="2209800" y="701243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69850</xdr:rowOff>
    </xdr:from>
    <xdr:to>
      <xdr:col>3</xdr:col>
      <xdr:colOff>142875</xdr:colOff>
      <xdr:row>41</xdr:row>
      <xdr:rowOff>78994</xdr:rowOff>
    </xdr:to>
    <xdr:cxnSp macro="">
      <xdr:nvCxnSpPr>
        <xdr:cNvPr id="73" name="直線コネクタ 72"/>
        <xdr:cNvCxnSpPr/>
      </xdr:nvCxnSpPr>
      <xdr:spPr>
        <a:xfrm flipV="1">
          <a:off x="1320800" y="70993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4" name="フローチャート :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94251</xdr:rowOff>
    </xdr:from>
    <xdr:ext cx="762000" cy="259045"/>
    <xdr:sp macro="" textlink="">
      <xdr:nvSpPr>
        <xdr:cNvPr id="75" name="テキスト ボックス 74"/>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112539</xdr:rowOff>
    </xdr:from>
    <xdr:ext cx="762000" cy="259045"/>
    <xdr:sp macro="" textlink="">
      <xdr:nvSpPr>
        <xdr:cNvPr id="77" name="テキスト ボックス 76"/>
        <xdr:cNvSpPr txBox="1"/>
      </xdr:nvSpPr>
      <xdr:spPr>
        <a:xfrm>
          <a:off x="939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40</xdr:row>
      <xdr:rowOff>121920</xdr:rowOff>
    </xdr:from>
    <xdr:to>
      <xdr:col>7</xdr:col>
      <xdr:colOff>66675</xdr:colOff>
      <xdr:row>41</xdr:row>
      <xdr:rowOff>52070</xdr:rowOff>
    </xdr:to>
    <xdr:sp macro="" textlink="">
      <xdr:nvSpPr>
        <xdr:cNvPr id="83" name="円/楕円 82"/>
        <xdr:cNvSpPr/>
      </xdr:nvSpPr>
      <xdr:spPr>
        <a:xfrm>
          <a:off x="4775200" y="697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40</xdr:row>
      <xdr:rowOff>30497</xdr:rowOff>
    </xdr:from>
    <xdr:ext cx="762000" cy="259045"/>
    <xdr:sp macro="" textlink="">
      <xdr:nvSpPr>
        <xdr:cNvPr id="84" name="人件費該当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38.5</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21336</xdr:rowOff>
    </xdr:from>
    <xdr:to>
      <xdr:col>5</xdr:col>
      <xdr:colOff>600075</xdr:colOff>
      <xdr:row>40</xdr:row>
      <xdr:rowOff>122936</xdr:rowOff>
    </xdr:to>
    <xdr:sp macro="" textlink="">
      <xdr:nvSpPr>
        <xdr:cNvPr id="85" name="円/楕円 84"/>
        <xdr:cNvSpPr/>
      </xdr:nvSpPr>
      <xdr:spPr>
        <a:xfrm>
          <a:off x="3937000" y="687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107713</xdr:rowOff>
    </xdr:from>
    <xdr:ext cx="736600" cy="259045"/>
    <xdr:sp macro="" textlink="">
      <xdr:nvSpPr>
        <xdr:cNvPr id="86" name="テキスト ボックス 85"/>
        <xdr:cNvSpPr txBox="1"/>
      </xdr:nvSpPr>
      <xdr:spPr>
        <a:xfrm>
          <a:off x="3606800" y="6965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36.3</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103632</xdr:rowOff>
    </xdr:from>
    <xdr:to>
      <xdr:col>4</xdr:col>
      <xdr:colOff>396875</xdr:colOff>
      <xdr:row>41</xdr:row>
      <xdr:rowOff>33782</xdr:rowOff>
    </xdr:to>
    <xdr:sp macro="" textlink="">
      <xdr:nvSpPr>
        <xdr:cNvPr id="87" name="円/楕円 86"/>
        <xdr:cNvSpPr/>
      </xdr:nvSpPr>
      <xdr:spPr>
        <a:xfrm>
          <a:off x="3048000" y="696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18559</xdr:rowOff>
    </xdr:from>
    <xdr:ext cx="762000" cy="259045"/>
    <xdr:sp macro="" textlink="">
      <xdr:nvSpPr>
        <xdr:cNvPr id="88" name="テキスト ボックス 87"/>
        <xdr:cNvSpPr txBox="1"/>
      </xdr:nvSpPr>
      <xdr:spPr>
        <a:xfrm>
          <a:off x="2717800" y="7048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38.1</a:t>
          </a:r>
          <a:endParaRPr kumimoji="1" lang="ja-JP" altLang="en-US" sz="1000" b="1">
            <a:solidFill>
              <a:srgbClr val="FF0000"/>
            </a:solidFill>
            <a:latin typeface="ＭＳ Ｐゴシック"/>
          </a:endParaRPr>
        </a:p>
      </xdr:txBody>
    </xdr:sp>
    <xdr:clientData/>
  </xdr:oneCellAnchor>
  <xdr:twoCellAnchor>
    <xdr:from>
      <xdr:col>3</xdr:col>
      <xdr:colOff>92075</xdr:colOff>
      <xdr:row>41</xdr:row>
      <xdr:rowOff>19050</xdr:rowOff>
    </xdr:from>
    <xdr:to>
      <xdr:col>3</xdr:col>
      <xdr:colOff>193675</xdr:colOff>
      <xdr:row>41</xdr:row>
      <xdr:rowOff>120650</xdr:rowOff>
    </xdr:to>
    <xdr:sp macro="" textlink="">
      <xdr:nvSpPr>
        <xdr:cNvPr id="89" name="円/楕円 88"/>
        <xdr:cNvSpPr/>
      </xdr:nvSpPr>
      <xdr:spPr>
        <a:xfrm>
          <a:off x="2159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105427</xdr:rowOff>
    </xdr:from>
    <xdr:ext cx="762000" cy="259045"/>
    <xdr:sp macro="" textlink="">
      <xdr:nvSpPr>
        <xdr:cNvPr id="90" name="テキスト ボックス 89"/>
        <xdr:cNvSpPr txBox="1"/>
      </xdr:nvSpPr>
      <xdr:spPr>
        <a:xfrm>
          <a:off x="1828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40.0</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28194</xdr:rowOff>
    </xdr:from>
    <xdr:to>
      <xdr:col>1</xdr:col>
      <xdr:colOff>676275</xdr:colOff>
      <xdr:row>41</xdr:row>
      <xdr:rowOff>129794</xdr:rowOff>
    </xdr:to>
    <xdr:sp macro="" textlink="">
      <xdr:nvSpPr>
        <xdr:cNvPr id="91" name="円/楕円 90"/>
        <xdr:cNvSpPr/>
      </xdr:nvSpPr>
      <xdr:spPr>
        <a:xfrm>
          <a:off x="1270000" y="705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114571</xdr:rowOff>
    </xdr:from>
    <xdr:ext cx="762000" cy="259045"/>
    <xdr:sp macro="" textlink="">
      <xdr:nvSpPr>
        <xdr:cNvPr id="92" name="テキスト ボックス 91"/>
        <xdr:cNvSpPr txBox="1"/>
      </xdr:nvSpPr>
      <xdr:spPr>
        <a:xfrm>
          <a:off x="939800" y="714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年度は、前年度比</a:t>
          </a:r>
          <a:r>
            <a:rPr kumimoji="1" lang="en-US" altLang="ja-JP" sz="1300">
              <a:latin typeface="ＭＳ Ｐゴシック"/>
            </a:rPr>
            <a:t>0.9</a:t>
          </a:r>
          <a:r>
            <a:rPr kumimoji="1" lang="ja-JP" altLang="en-US" sz="1300">
              <a:latin typeface="ＭＳ Ｐゴシック"/>
            </a:rPr>
            <a:t>ポイントの減となり、類似団体平均とほぼ同率となった。</a:t>
          </a:r>
        </a:p>
        <a:p>
          <a:r>
            <a:rPr kumimoji="1" lang="ja-JP" altLang="en-US" sz="1300">
              <a:latin typeface="ＭＳ Ｐゴシック"/>
            </a:rPr>
            <a:t>　街路灯の</a:t>
          </a:r>
          <a:r>
            <a:rPr kumimoji="1" lang="en-US" altLang="ja-JP" sz="1300">
              <a:latin typeface="ＭＳ Ｐゴシック"/>
            </a:rPr>
            <a:t>LED</a:t>
          </a:r>
          <a:r>
            <a:rPr kumimoji="1" lang="ja-JP" altLang="en-US" sz="1300">
              <a:latin typeface="ＭＳ Ｐゴシック"/>
            </a:rPr>
            <a:t>化等による光熱水費や、ごみの減量に伴う廃棄物処分事業委託料が減少したためである。</a:t>
          </a:r>
        </a:p>
        <a:p>
          <a:r>
            <a:rPr kumimoji="1" lang="ja-JP" altLang="en-US" sz="1300">
              <a:latin typeface="ＭＳ Ｐゴシック"/>
            </a:rPr>
            <a:t>　引き続き、効率的な行政運営に取組み、物件費の抑制に努めていく。</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128633</xdr:rowOff>
    </xdr:from>
    <xdr:to>
      <xdr:col>24</xdr:col>
      <xdr:colOff>31750</xdr:colOff>
      <xdr:row>20</xdr:row>
      <xdr:rowOff>162923</xdr:rowOff>
    </xdr:to>
    <xdr:cxnSp macro="">
      <xdr:nvCxnSpPr>
        <xdr:cNvPr id="122" name="直線コネクタ 121"/>
        <xdr:cNvCxnSpPr/>
      </xdr:nvCxnSpPr>
      <xdr:spPr>
        <a:xfrm flipV="1">
          <a:off x="16510000" y="2357483"/>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135000</xdr:rowOff>
    </xdr:from>
    <xdr:ext cx="762000" cy="259045"/>
    <xdr:sp macro="" textlink="">
      <xdr:nvSpPr>
        <xdr:cNvPr id="123" name="物件費最小値テキスト"/>
        <xdr:cNvSpPr txBox="1"/>
      </xdr:nvSpPr>
      <xdr:spPr>
        <a:xfrm>
          <a:off x="16598900" y="356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162923</xdr:rowOff>
    </xdr:from>
    <xdr:to>
      <xdr:col>24</xdr:col>
      <xdr:colOff>120650</xdr:colOff>
      <xdr:row>20</xdr:row>
      <xdr:rowOff>162923</xdr:rowOff>
    </xdr:to>
    <xdr:cxnSp macro="">
      <xdr:nvCxnSpPr>
        <xdr:cNvPr id="124" name="直線コネクタ 123"/>
        <xdr:cNvCxnSpPr/>
      </xdr:nvCxnSpPr>
      <xdr:spPr>
        <a:xfrm>
          <a:off x="16421100" y="3591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43560</xdr:rowOff>
    </xdr:from>
    <xdr:ext cx="762000" cy="259045"/>
    <xdr:sp macro="" textlink="">
      <xdr:nvSpPr>
        <xdr:cNvPr id="125"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13</xdr:row>
      <xdr:rowOff>128633</xdr:rowOff>
    </xdr:from>
    <xdr:to>
      <xdr:col>24</xdr:col>
      <xdr:colOff>120650</xdr:colOff>
      <xdr:row>13</xdr:row>
      <xdr:rowOff>128633</xdr:rowOff>
    </xdr:to>
    <xdr:cxnSp macro="">
      <xdr:nvCxnSpPr>
        <xdr:cNvPr id="126" name="直線コネクタ 125"/>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162923</xdr:rowOff>
    </xdr:from>
    <xdr:to>
      <xdr:col>24</xdr:col>
      <xdr:colOff>31750</xdr:colOff>
      <xdr:row>17</xdr:row>
      <xdr:rowOff>50256</xdr:rowOff>
    </xdr:to>
    <xdr:cxnSp macro="">
      <xdr:nvCxnSpPr>
        <xdr:cNvPr id="127" name="直線コネクタ 126"/>
        <xdr:cNvCxnSpPr/>
      </xdr:nvCxnSpPr>
      <xdr:spPr>
        <a:xfrm flipV="1">
          <a:off x="15671800" y="2906123"/>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122118</xdr:rowOff>
    </xdr:from>
    <xdr:ext cx="762000" cy="259045"/>
    <xdr:sp macro="" textlink="">
      <xdr:nvSpPr>
        <xdr:cNvPr id="128" name="物件費平均値テキスト"/>
        <xdr:cNvSpPr txBox="1"/>
      </xdr:nvSpPr>
      <xdr:spPr>
        <a:xfrm>
          <a:off x="16598900" y="2693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105591</xdr:rowOff>
    </xdr:from>
    <xdr:to>
      <xdr:col>24</xdr:col>
      <xdr:colOff>82550</xdr:colOff>
      <xdr:row>17</xdr:row>
      <xdr:rowOff>35741</xdr:rowOff>
    </xdr:to>
    <xdr:sp macro="" textlink="">
      <xdr:nvSpPr>
        <xdr:cNvPr id="129" name="フローチャート : 判断 128"/>
        <xdr:cNvSpPr/>
      </xdr:nvSpPr>
      <xdr:spPr>
        <a:xfrm>
          <a:off x="16459200" y="284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50256</xdr:rowOff>
    </xdr:from>
    <xdr:to>
      <xdr:col>22</xdr:col>
      <xdr:colOff>565150</xdr:colOff>
      <xdr:row>18</xdr:row>
      <xdr:rowOff>74749</xdr:rowOff>
    </xdr:to>
    <xdr:cxnSp macro="">
      <xdr:nvCxnSpPr>
        <xdr:cNvPr id="130" name="直線コネクタ 129"/>
        <xdr:cNvCxnSpPr/>
      </xdr:nvCxnSpPr>
      <xdr:spPr>
        <a:xfrm flipV="1">
          <a:off x="14782800" y="2964906"/>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85997</xdr:rowOff>
    </xdr:from>
    <xdr:to>
      <xdr:col>22</xdr:col>
      <xdr:colOff>615950</xdr:colOff>
      <xdr:row>17</xdr:row>
      <xdr:rowOff>16147</xdr:rowOff>
    </xdr:to>
    <xdr:sp macro="" textlink="">
      <xdr:nvSpPr>
        <xdr:cNvPr id="131" name="フローチャート : 判断 130"/>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26324</xdr:rowOff>
    </xdr:from>
    <xdr:ext cx="736600" cy="259045"/>
    <xdr:sp macro="" textlink="">
      <xdr:nvSpPr>
        <xdr:cNvPr id="132" name="テキスト ボックス 131"/>
        <xdr:cNvSpPr txBox="1"/>
      </xdr:nvSpPr>
      <xdr:spPr>
        <a:xfrm>
          <a:off x="15290800" y="2598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55154</xdr:rowOff>
    </xdr:from>
    <xdr:to>
      <xdr:col>21</xdr:col>
      <xdr:colOff>361950</xdr:colOff>
      <xdr:row>18</xdr:row>
      <xdr:rowOff>74749</xdr:rowOff>
    </xdr:to>
    <xdr:cxnSp macro="">
      <xdr:nvCxnSpPr>
        <xdr:cNvPr id="133" name="直線コネクタ 132"/>
        <xdr:cNvCxnSpPr/>
      </xdr:nvCxnSpPr>
      <xdr:spPr>
        <a:xfrm>
          <a:off x="13893800" y="314125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46809</xdr:rowOff>
    </xdr:from>
    <xdr:to>
      <xdr:col>21</xdr:col>
      <xdr:colOff>412750</xdr:colOff>
      <xdr:row>16</xdr:row>
      <xdr:rowOff>148409</xdr:rowOff>
    </xdr:to>
    <xdr:sp macro="" textlink="">
      <xdr:nvSpPr>
        <xdr:cNvPr id="134" name="フローチャート : 判断 133"/>
        <xdr:cNvSpPr/>
      </xdr:nvSpPr>
      <xdr:spPr>
        <a:xfrm>
          <a:off x="14732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158586</xdr:rowOff>
    </xdr:from>
    <xdr:ext cx="762000" cy="259045"/>
    <xdr:sp macro="" textlink="">
      <xdr:nvSpPr>
        <xdr:cNvPr id="135" name="テキスト ボックス 134"/>
        <xdr:cNvSpPr txBox="1"/>
      </xdr:nvSpPr>
      <xdr:spPr>
        <a:xfrm>
          <a:off x="14401800" y="255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55154</xdr:rowOff>
    </xdr:from>
    <xdr:to>
      <xdr:col>20</xdr:col>
      <xdr:colOff>158750</xdr:colOff>
      <xdr:row>18</xdr:row>
      <xdr:rowOff>74749</xdr:rowOff>
    </xdr:to>
    <xdr:cxnSp macro="">
      <xdr:nvCxnSpPr>
        <xdr:cNvPr id="136" name="直線コネクタ 135"/>
        <xdr:cNvCxnSpPr/>
      </xdr:nvCxnSpPr>
      <xdr:spPr>
        <a:xfrm flipV="1">
          <a:off x="13004800" y="314125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14151</xdr:rowOff>
    </xdr:from>
    <xdr:to>
      <xdr:col>20</xdr:col>
      <xdr:colOff>209550</xdr:colOff>
      <xdr:row>16</xdr:row>
      <xdr:rowOff>115751</xdr:rowOff>
    </xdr:to>
    <xdr:sp macro="" textlink="">
      <xdr:nvSpPr>
        <xdr:cNvPr id="137" name="フローチャート : 判断 136"/>
        <xdr:cNvSpPr/>
      </xdr:nvSpPr>
      <xdr:spPr>
        <a:xfrm>
          <a:off x="13843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125928</xdr:rowOff>
    </xdr:from>
    <xdr:ext cx="762000" cy="259045"/>
    <xdr:sp macro="" textlink="">
      <xdr:nvSpPr>
        <xdr:cNvPr id="138" name="テキスト ボックス 137"/>
        <xdr:cNvSpPr txBox="1"/>
      </xdr:nvSpPr>
      <xdr:spPr>
        <a:xfrm>
          <a:off x="13512800" y="2526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39" name="フローチャート : 判断 138"/>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106334</xdr:rowOff>
    </xdr:from>
    <xdr:ext cx="762000" cy="259045"/>
    <xdr:sp macro="" textlink="">
      <xdr:nvSpPr>
        <xdr:cNvPr id="140" name="テキスト ボックス 139"/>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112123</xdr:rowOff>
    </xdr:from>
    <xdr:to>
      <xdr:col>24</xdr:col>
      <xdr:colOff>82550</xdr:colOff>
      <xdr:row>17</xdr:row>
      <xdr:rowOff>42273</xdr:rowOff>
    </xdr:to>
    <xdr:sp macro="" textlink="">
      <xdr:nvSpPr>
        <xdr:cNvPr id="146" name="円/楕円 145"/>
        <xdr:cNvSpPr/>
      </xdr:nvSpPr>
      <xdr:spPr>
        <a:xfrm>
          <a:off x="16459200" y="285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84200</xdr:rowOff>
    </xdr:from>
    <xdr:ext cx="762000" cy="259045"/>
    <xdr:sp macro="" textlink="">
      <xdr:nvSpPr>
        <xdr:cNvPr id="147" name="物件費該当値テキスト"/>
        <xdr:cNvSpPr txBox="1"/>
      </xdr:nvSpPr>
      <xdr:spPr>
        <a:xfrm>
          <a:off x="16598900" y="282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170906</xdr:rowOff>
    </xdr:from>
    <xdr:to>
      <xdr:col>22</xdr:col>
      <xdr:colOff>615950</xdr:colOff>
      <xdr:row>17</xdr:row>
      <xdr:rowOff>101056</xdr:rowOff>
    </xdr:to>
    <xdr:sp macro="" textlink="">
      <xdr:nvSpPr>
        <xdr:cNvPr id="148" name="円/楕円 147"/>
        <xdr:cNvSpPr/>
      </xdr:nvSpPr>
      <xdr:spPr>
        <a:xfrm>
          <a:off x="15621000" y="291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85833</xdr:rowOff>
    </xdr:from>
    <xdr:ext cx="736600" cy="259045"/>
    <xdr:sp macro="" textlink="">
      <xdr:nvSpPr>
        <xdr:cNvPr id="149" name="テキスト ボックス 148"/>
        <xdr:cNvSpPr txBox="1"/>
      </xdr:nvSpPr>
      <xdr:spPr>
        <a:xfrm>
          <a:off x="15290800" y="3000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23949</xdr:rowOff>
    </xdr:from>
    <xdr:to>
      <xdr:col>21</xdr:col>
      <xdr:colOff>412750</xdr:colOff>
      <xdr:row>18</xdr:row>
      <xdr:rowOff>125549</xdr:rowOff>
    </xdr:to>
    <xdr:sp macro="" textlink="">
      <xdr:nvSpPr>
        <xdr:cNvPr id="150" name="円/楕円 149"/>
        <xdr:cNvSpPr/>
      </xdr:nvSpPr>
      <xdr:spPr>
        <a:xfrm>
          <a:off x="14732000" y="311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110326</xdr:rowOff>
    </xdr:from>
    <xdr:ext cx="762000" cy="259045"/>
    <xdr:sp macro="" textlink="">
      <xdr:nvSpPr>
        <xdr:cNvPr id="151" name="テキスト ボックス 150"/>
        <xdr:cNvSpPr txBox="1"/>
      </xdr:nvSpPr>
      <xdr:spPr>
        <a:xfrm>
          <a:off x="14401800" y="3196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4354</xdr:rowOff>
    </xdr:from>
    <xdr:to>
      <xdr:col>20</xdr:col>
      <xdr:colOff>209550</xdr:colOff>
      <xdr:row>18</xdr:row>
      <xdr:rowOff>105954</xdr:rowOff>
    </xdr:to>
    <xdr:sp macro="" textlink="">
      <xdr:nvSpPr>
        <xdr:cNvPr id="152" name="円/楕円 151"/>
        <xdr:cNvSpPr/>
      </xdr:nvSpPr>
      <xdr:spPr>
        <a:xfrm>
          <a:off x="13843000" y="309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90731</xdr:rowOff>
    </xdr:from>
    <xdr:ext cx="762000" cy="259045"/>
    <xdr:sp macro="" textlink="">
      <xdr:nvSpPr>
        <xdr:cNvPr id="153" name="テキスト ボックス 152"/>
        <xdr:cNvSpPr txBox="1"/>
      </xdr:nvSpPr>
      <xdr:spPr>
        <a:xfrm>
          <a:off x="13512800" y="317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23949</xdr:rowOff>
    </xdr:from>
    <xdr:to>
      <xdr:col>19</xdr:col>
      <xdr:colOff>6350</xdr:colOff>
      <xdr:row>18</xdr:row>
      <xdr:rowOff>125549</xdr:rowOff>
    </xdr:to>
    <xdr:sp macro="" textlink="">
      <xdr:nvSpPr>
        <xdr:cNvPr id="154" name="円/楕円 153"/>
        <xdr:cNvSpPr/>
      </xdr:nvSpPr>
      <xdr:spPr>
        <a:xfrm>
          <a:off x="12954000" y="311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110326</xdr:rowOff>
    </xdr:from>
    <xdr:ext cx="762000" cy="259045"/>
    <xdr:sp macro="" textlink="">
      <xdr:nvSpPr>
        <xdr:cNvPr id="155" name="テキスト ボックス 154"/>
        <xdr:cNvSpPr txBox="1"/>
      </xdr:nvSpPr>
      <xdr:spPr>
        <a:xfrm>
          <a:off x="12623800" y="3196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年度から類似団体平均より低い状況にあるものの、扶助費総額ベースでは</a:t>
          </a:r>
          <a:r>
            <a:rPr kumimoji="1" lang="en-US" altLang="ja-JP" sz="1300">
              <a:latin typeface="ＭＳ Ｐゴシック"/>
            </a:rPr>
            <a:t>4</a:t>
          </a:r>
          <a:r>
            <a:rPr kumimoji="1" lang="ja-JP" altLang="en-US" sz="1300">
              <a:latin typeface="ＭＳ Ｐゴシック"/>
            </a:rPr>
            <a:t>年連続で増加している。</a:t>
          </a:r>
        </a:p>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年度は前年度比で</a:t>
          </a:r>
          <a:r>
            <a:rPr kumimoji="1" lang="en-US" altLang="ja-JP" sz="1300">
              <a:latin typeface="ＭＳ Ｐゴシック"/>
            </a:rPr>
            <a:t>0.6</a:t>
          </a:r>
          <a:r>
            <a:rPr kumimoji="1" lang="ja-JP" altLang="en-US" sz="1300">
              <a:latin typeface="ＭＳ Ｐゴシック"/>
            </a:rPr>
            <a:t>ポイント増となった。</a:t>
          </a:r>
        </a:p>
        <a:p>
          <a:r>
            <a:rPr kumimoji="1" lang="ja-JP" altLang="en-US" sz="1300">
              <a:latin typeface="ＭＳ Ｐゴシック"/>
            </a:rPr>
            <a:t>　少子高齢化社会の進展にともない、あらたな社会保障制度や既存制度の拡充などで、今後も扶助費は増大していくことが予測される。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152400</xdr:rowOff>
    </xdr:to>
    <xdr:cxnSp macro="">
      <xdr:nvCxnSpPr>
        <xdr:cNvPr id="183" name="直線コネクタ 182"/>
        <xdr:cNvCxnSpPr/>
      </xdr:nvCxnSpPr>
      <xdr:spPr>
        <a:xfrm flipV="1">
          <a:off x="4826000" y="9080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4"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5" name="直線コネクタ 184"/>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31750</xdr:rowOff>
    </xdr:from>
    <xdr:to>
      <xdr:col>7</xdr:col>
      <xdr:colOff>15875</xdr:colOff>
      <xdr:row>55</xdr:row>
      <xdr:rowOff>107950</xdr:rowOff>
    </xdr:to>
    <xdr:cxnSp macro="">
      <xdr:nvCxnSpPr>
        <xdr:cNvPr id="188" name="直線コネクタ 187"/>
        <xdr:cNvCxnSpPr/>
      </xdr:nvCxnSpPr>
      <xdr:spPr>
        <a:xfrm>
          <a:off x="3987800" y="9461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89"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0" name="フローチャート : 判断 189"/>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31750</xdr:rowOff>
    </xdr:from>
    <xdr:to>
      <xdr:col>5</xdr:col>
      <xdr:colOff>549275</xdr:colOff>
      <xdr:row>55</xdr:row>
      <xdr:rowOff>44450</xdr:rowOff>
    </xdr:to>
    <xdr:cxnSp macro="">
      <xdr:nvCxnSpPr>
        <xdr:cNvPr id="191" name="直線コネクタ 190"/>
        <xdr:cNvCxnSpPr/>
      </xdr:nvCxnSpPr>
      <xdr:spPr>
        <a:xfrm flipV="1">
          <a:off x="3098800" y="9461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146050</xdr:rowOff>
    </xdr:from>
    <xdr:to>
      <xdr:col>5</xdr:col>
      <xdr:colOff>600075</xdr:colOff>
      <xdr:row>56</xdr:row>
      <xdr:rowOff>76200</xdr:rowOff>
    </xdr:to>
    <xdr:sp macro="" textlink="">
      <xdr:nvSpPr>
        <xdr:cNvPr id="192" name="フローチャート : 判断 191"/>
        <xdr:cNvSpPr/>
      </xdr:nvSpPr>
      <xdr:spPr>
        <a:xfrm>
          <a:off x="3937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60977</xdr:rowOff>
    </xdr:from>
    <xdr:ext cx="736600" cy="259045"/>
    <xdr:sp macro="" textlink="">
      <xdr:nvSpPr>
        <xdr:cNvPr id="193" name="テキスト ボックス 192"/>
        <xdr:cNvSpPr txBox="1"/>
      </xdr:nvSpPr>
      <xdr:spPr>
        <a:xfrm>
          <a:off x="3606800" y="966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44450</xdr:rowOff>
    </xdr:from>
    <xdr:to>
      <xdr:col>4</xdr:col>
      <xdr:colOff>346075</xdr:colOff>
      <xdr:row>55</xdr:row>
      <xdr:rowOff>44450</xdr:rowOff>
    </xdr:to>
    <xdr:cxnSp macro="">
      <xdr:nvCxnSpPr>
        <xdr:cNvPr id="194" name="直線コネクタ 193"/>
        <xdr:cNvCxnSpPr/>
      </xdr:nvCxnSpPr>
      <xdr:spPr>
        <a:xfrm>
          <a:off x="2209800" y="947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107950</xdr:rowOff>
    </xdr:from>
    <xdr:to>
      <xdr:col>4</xdr:col>
      <xdr:colOff>396875</xdr:colOff>
      <xdr:row>56</xdr:row>
      <xdr:rowOff>38100</xdr:rowOff>
    </xdr:to>
    <xdr:sp macro="" textlink="">
      <xdr:nvSpPr>
        <xdr:cNvPr id="195" name="フローチャート : 判断 194"/>
        <xdr:cNvSpPr/>
      </xdr:nvSpPr>
      <xdr:spPr>
        <a:xfrm>
          <a:off x="3048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22877</xdr:rowOff>
    </xdr:from>
    <xdr:ext cx="762000" cy="259045"/>
    <xdr:sp macro="" textlink="">
      <xdr:nvSpPr>
        <xdr:cNvPr id="196" name="テキスト ボックス 195"/>
        <xdr:cNvSpPr txBox="1"/>
      </xdr:nvSpPr>
      <xdr:spPr>
        <a:xfrm>
          <a:off x="2717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44450</xdr:rowOff>
    </xdr:from>
    <xdr:to>
      <xdr:col>3</xdr:col>
      <xdr:colOff>142875</xdr:colOff>
      <xdr:row>55</xdr:row>
      <xdr:rowOff>95250</xdr:rowOff>
    </xdr:to>
    <xdr:cxnSp macro="">
      <xdr:nvCxnSpPr>
        <xdr:cNvPr id="197" name="直線コネクタ 196"/>
        <xdr:cNvCxnSpPr/>
      </xdr:nvCxnSpPr>
      <xdr:spPr>
        <a:xfrm flipV="1">
          <a:off x="1320800" y="9474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82550</xdr:rowOff>
    </xdr:from>
    <xdr:to>
      <xdr:col>3</xdr:col>
      <xdr:colOff>193675</xdr:colOff>
      <xdr:row>56</xdr:row>
      <xdr:rowOff>12700</xdr:rowOff>
    </xdr:to>
    <xdr:sp macro="" textlink="">
      <xdr:nvSpPr>
        <xdr:cNvPr id="198" name="フローチャート : 判断 197"/>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168927</xdr:rowOff>
    </xdr:from>
    <xdr:ext cx="762000" cy="259045"/>
    <xdr:sp macro="" textlink="">
      <xdr:nvSpPr>
        <xdr:cNvPr id="199" name="テキスト ボックス 198"/>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31750</xdr:rowOff>
    </xdr:from>
    <xdr:to>
      <xdr:col>1</xdr:col>
      <xdr:colOff>676275</xdr:colOff>
      <xdr:row>55</xdr:row>
      <xdr:rowOff>133350</xdr:rowOff>
    </xdr:to>
    <xdr:sp macro="" textlink="">
      <xdr:nvSpPr>
        <xdr:cNvPr id="200" name="フローチャート : 判断 199"/>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143527</xdr:rowOff>
    </xdr:from>
    <xdr:ext cx="762000" cy="259045"/>
    <xdr:sp macro="" textlink="">
      <xdr:nvSpPr>
        <xdr:cNvPr id="201" name="テキスト ボックス 200"/>
        <xdr:cNvSpPr txBox="1"/>
      </xdr:nvSpPr>
      <xdr:spPr>
        <a:xfrm>
          <a:off x="939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207" name="円/楕円 206"/>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73677</xdr:rowOff>
    </xdr:from>
    <xdr:ext cx="762000" cy="259045"/>
    <xdr:sp macro="" textlink="">
      <xdr:nvSpPr>
        <xdr:cNvPr id="208" name="扶助費該当値テキスト"/>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152400</xdr:rowOff>
    </xdr:from>
    <xdr:to>
      <xdr:col>5</xdr:col>
      <xdr:colOff>600075</xdr:colOff>
      <xdr:row>55</xdr:row>
      <xdr:rowOff>82550</xdr:rowOff>
    </xdr:to>
    <xdr:sp macro="" textlink="">
      <xdr:nvSpPr>
        <xdr:cNvPr id="209" name="円/楕円 208"/>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92727</xdr:rowOff>
    </xdr:from>
    <xdr:ext cx="736600" cy="259045"/>
    <xdr:sp macro="" textlink="">
      <xdr:nvSpPr>
        <xdr:cNvPr id="210" name="テキスト ボックス 209"/>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165100</xdr:rowOff>
    </xdr:from>
    <xdr:to>
      <xdr:col>4</xdr:col>
      <xdr:colOff>396875</xdr:colOff>
      <xdr:row>55</xdr:row>
      <xdr:rowOff>95250</xdr:rowOff>
    </xdr:to>
    <xdr:sp macro="" textlink="">
      <xdr:nvSpPr>
        <xdr:cNvPr id="211" name="円/楕円 210"/>
        <xdr:cNvSpPr/>
      </xdr:nvSpPr>
      <xdr:spPr>
        <a:xfrm>
          <a:off x="3048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105427</xdr:rowOff>
    </xdr:from>
    <xdr:ext cx="762000" cy="259045"/>
    <xdr:sp macro="" textlink="">
      <xdr:nvSpPr>
        <xdr:cNvPr id="212" name="テキスト ボックス 211"/>
        <xdr:cNvSpPr txBox="1"/>
      </xdr:nvSpPr>
      <xdr:spPr>
        <a:xfrm>
          <a:off x="2717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165100</xdr:rowOff>
    </xdr:from>
    <xdr:to>
      <xdr:col>3</xdr:col>
      <xdr:colOff>193675</xdr:colOff>
      <xdr:row>55</xdr:row>
      <xdr:rowOff>95250</xdr:rowOff>
    </xdr:to>
    <xdr:sp macro="" textlink="">
      <xdr:nvSpPr>
        <xdr:cNvPr id="213" name="円/楕円 212"/>
        <xdr:cNvSpPr/>
      </xdr:nvSpPr>
      <xdr:spPr>
        <a:xfrm>
          <a:off x="2159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105427</xdr:rowOff>
    </xdr:from>
    <xdr:ext cx="762000" cy="259045"/>
    <xdr:sp macro="" textlink="">
      <xdr:nvSpPr>
        <xdr:cNvPr id="214" name="テキスト ボックス 213"/>
        <xdr:cNvSpPr txBox="1"/>
      </xdr:nvSpPr>
      <xdr:spPr>
        <a:xfrm>
          <a:off x="1828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44450</xdr:rowOff>
    </xdr:from>
    <xdr:to>
      <xdr:col>1</xdr:col>
      <xdr:colOff>676275</xdr:colOff>
      <xdr:row>55</xdr:row>
      <xdr:rowOff>146050</xdr:rowOff>
    </xdr:to>
    <xdr:sp macro="" textlink="">
      <xdr:nvSpPr>
        <xdr:cNvPr id="215" name="円/楕円 214"/>
        <xdr:cNvSpPr/>
      </xdr:nvSpPr>
      <xdr:spPr>
        <a:xfrm>
          <a:off x="1270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130827</xdr:rowOff>
    </xdr:from>
    <xdr:ext cx="762000" cy="259045"/>
    <xdr:sp macro="" textlink="">
      <xdr:nvSpPr>
        <xdr:cNvPr id="216" name="テキスト ボックス 215"/>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年度は、前年度比</a:t>
          </a:r>
          <a:r>
            <a:rPr kumimoji="1" lang="en-US" altLang="ja-JP" sz="1300">
              <a:latin typeface="ＭＳ Ｐゴシック"/>
            </a:rPr>
            <a:t>0.3</a:t>
          </a:r>
          <a:r>
            <a:rPr kumimoji="1" lang="ja-JP" altLang="en-US" sz="1300">
              <a:latin typeface="ＭＳ Ｐゴシック"/>
            </a:rPr>
            <a:t>ポイントの減となった。</a:t>
          </a:r>
        </a:p>
        <a:p>
          <a:r>
            <a:rPr kumimoji="1" lang="ja-JP" altLang="en-US" sz="1300">
              <a:latin typeface="ＭＳ Ｐゴシック"/>
            </a:rPr>
            <a:t>　町役場庁舎等の維持補修費が約</a:t>
          </a:r>
          <a:r>
            <a:rPr kumimoji="1" lang="en-US" altLang="ja-JP" sz="1300">
              <a:latin typeface="ＭＳ Ｐゴシック"/>
            </a:rPr>
            <a:t>2,000</a:t>
          </a:r>
          <a:r>
            <a:rPr kumimoji="1" lang="ja-JP" altLang="en-US" sz="1300">
              <a:latin typeface="ＭＳ Ｐゴシック"/>
            </a:rPr>
            <a:t>万減少したことによる。</a:t>
          </a:r>
        </a:p>
        <a:p>
          <a:r>
            <a:rPr kumimoji="1" lang="ja-JP" altLang="en-US" sz="1300">
              <a:latin typeface="ＭＳ Ｐゴシック"/>
            </a:rPr>
            <a:t>　類似団体より高い状況で推移しているのは、公共下水道を単独で運営していることから、下水道事業特別会計に対する繰出金を計上（繰出金全体の約</a:t>
          </a:r>
          <a:r>
            <a:rPr kumimoji="1" lang="en-US" altLang="ja-JP" sz="1300">
              <a:latin typeface="ＭＳ Ｐゴシック"/>
            </a:rPr>
            <a:t>4</a:t>
          </a:r>
          <a:r>
            <a:rPr kumimoji="1" lang="ja-JP" altLang="en-US" sz="1300">
              <a:latin typeface="ＭＳ Ｐゴシック"/>
            </a:rPr>
            <a:t>割相当）しているためである。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60</xdr:row>
      <xdr:rowOff>127000</xdr:rowOff>
    </xdr:to>
    <xdr:cxnSp macro="">
      <xdr:nvCxnSpPr>
        <xdr:cNvPr id="244" name="直線コネクタ 243"/>
        <xdr:cNvCxnSpPr/>
      </xdr:nvCxnSpPr>
      <xdr:spPr>
        <a:xfrm flipV="1">
          <a:off x="16510000" y="91795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99077</xdr:rowOff>
    </xdr:from>
    <xdr:ext cx="762000" cy="259045"/>
    <xdr:sp macro="" textlink="">
      <xdr:nvSpPr>
        <xdr:cNvPr id="245"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628650</xdr:colOff>
      <xdr:row>60</xdr:row>
      <xdr:rowOff>127000</xdr:rowOff>
    </xdr:from>
    <xdr:to>
      <xdr:col>24</xdr:col>
      <xdr:colOff>120650</xdr:colOff>
      <xdr:row>60</xdr:row>
      <xdr:rowOff>127000</xdr:rowOff>
    </xdr:to>
    <xdr:cxnSp macro="">
      <xdr:nvCxnSpPr>
        <xdr:cNvPr id="246" name="直線コネクタ 245"/>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7"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48" name="直線コネクタ 247"/>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58420</xdr:rowOff>
    </xdr:from>
    <xdr:to>
      <xdr:col>24</xdr:col>
      <xdr:colOff>31750</xdr:colOff>
      <xdr:row>60</xdr:row>
      <xdr:rowOff>81280</xdr:rowOff>
    </xdr:to>
    <xdr:cxnSp macro="">
      <xdr:nvCxnSpPr>
        <xdr:cNvPr id="249" name="直線コネクタ 248"/>
        <xdr:cNvCxnSpPr/>
      </xdr:nvCxnSpPr>
      <xdr:spPr>
        <a:xfrm flipV="1">
          <a:off x="15671800" y="103454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153687</xdr:rowOff>
    </xdr:from>
    <xdr:ext cx="762000" cy="259045"/>
    <xdr:sp macro="" textlink="">
      <xdr:nvSpPr>
        <xdr:cNvPr id="250" name="その他平均値テキスト"/>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1" name="フローチャート : 判断 250"/>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43180</xdr:rowOff>
    </xdr:from>
    <xdr:to>
      <xdr:col>22</xdr:col>
      <xdr:colOff>565150</xdr:colOff>
      <xdr:row>60</xdr:row>
      <xdr:rowOff>81280</xdr:rowOff>
    </xdr:to>
    <xdr:cxnSp macro="">
      <xdr:nvCxnSpPr>
        <xdr:cNvPr id="252" name="直線コネクタ 251"/>
        <xdr:cNvCxnSpPr/>
      </xdr:nvCxnSpPr>
      <xdr:spPr>
        <a:xfrm>
          <a:off x="14782800" y="10330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3" name="フローチャート : 判断 25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4" name="テキスト ボックス 253"/>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27940</xdr:rowOff>
    </xdr:from>
    <xdr:to>
      <xdr:col>21</xdr:col>
      <xdr:colOff>361950</xdr:colOff>
      <xdr:row>60</xdr:row>
      <xdr:rowOff>43180</xdr:rowOff>
    </xdr:to>
    <xdr:cxnSp macro="">
      <xdr:nvCxnSpPr>
        <xdr:cNvPr id="255" name="直線コネクタ 254"/>
        <xdr:cNvCxnSpPr/>
      </xdr:nvCxnSpPr>
      <xdr:spPr>
        <a:xfrm>
          <a:off x="13893800" y="10314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6" name="フローチャート : 判断 255"/>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7" name="テキスト ボックス 256"/>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100330</xdr:rowOff>
    </xdr:from>
    <xdr:to>
      <xdr:col>20</xdr:col>
      <xdr:colOff>158750</xdr:colOff>
      <xdr:row>60</xdr:row>
      <xdr:rowOff>27940</xdr:rowOff>
    </xdr:to>
    <xdr:cxnSp macro="">
      <xdr:nvCxnSpPr>
        <xdr:cNvPr id="258" name="直線コネクタ 257"/>
        <xdr:cNvCxnSpPr/>
      </xdr:nvCxnSpPr>
      <xdr:spPr>
        <a:xfrm>
          <a:off x="13004800" y="102158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9" name="フローチャート : 判断 258"/>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60" name="テキスト ボックス 259"/>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61" name="フローチャート : 判断 260"/>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8907</xdr:rowOff>
    </xdr:from>
    <xdr:ext cx="762000" cy="259045"/>
    <xdr:sp macro="" textlink="">
      <xdr:nvSpPr>
        <xdr:cNvPr id="262" name="テキスト ボックス 261"/>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60</xdr:row>
      <xdr:rowOff>7620</xdr:rowOff>
    </xdr:from>
    <xdr:to>
      <xdr:col>24</xdr:col>
      <xdr:colOff>82550</xdr:colOff>
      <xdr:row>60</xdr:row>
      <xdr:rowOff>109220</xdr:rowOff>
    </xdr:to>
    <xdr:sp macro="" textlink="">
      <xdr:nvSpPr>
        <xdr:cNvPr id="268" name="円/楕円 267"/>
        <xdr:cNvSpPr/>
      </xdr:nvSpPr>
      <xdr:spPr>
        <a:xfrm>
          <a:off x="164592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87647</xdr:rowOff>
    </xdr:from>
    <xdr:ext cx="762000" cy="259045"/>
    <xdr:sp macro="" textlink="">
      <xdr:nvSpPr>
        <xdr:cNvPr id="269" name="その他該当値テキスト"/>
        <xdr:cNvSpPr txBox="1"/>
      </xdr:nvSpPr>
      <xdr:spPr>
        <a:xfrm>
          <a:off x="165989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30480</xdr:rowOff>
    </xdr:from>
    <xdr:to>
      <xdr:col>22</xdr:col>
      <xdr:colOff>615950</xdr:colOff>
      <xdr:row>60</xdr:row>
      <xdr:rowOff>132080</xdr:rowOff>
    </xdr:to>
    <xdr:sp macro="" textlink="">
      <xdr:nvSpPr>
        <xdr:cNvPr id="270" name="円/楕円 269"/>
        <xdr:cNvSpPr/>
      </xdr:nvSpPr>
      <xdr:spPr>
        <a:xfrm>
          <a:off x="156210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116857</xdr:rowOff>
    </xdr:from>
    <xdr:ext cx="736600" cy="259045"/>
    <xdr:sp macro="" textlink="">
      <xdr:nvSpPr>
        <xdr:cNvPr id="271" name="テキスト ボックス 270"/>
        <xdr:cNvSpPr txBox="1"/>
      </xdr:nvSpPr>
      <xdr:spPr>
        <a:xfrm>
          <a:off x="15290800" y="1040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163830</xdr:rowOff>
    </xdr:from>
    <xdr:to>
      <xdr:col>21</xdr:col>
      <xdr:colOff>412750</xdr:colOff>
      <xdr:row>60</xdr:row>
      <xdr:rowOff>93980</xdr:rowOff>
    </xdr:to>
    <xdr:sp macro="" textlink="">
      <xdr:nvSpPr>
        <xdr:cNvPr id="272" name="円/楕円 271"/>
        <xdr:cNvSpPr/>
      </xdr:nvSpPr>
      <xdr:spPr>
        <a:xfrm>
          <a:off x="14732000" y="102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78757</xdr:rowOff>
    </xdr:from>
    <xdr:ext cx="762000" cy="259045"/>
    <xdr:sp macro="" textlink="">
      <xdr:nvSpPr>
        <xdr:cNvPr id="273" name="テキスト ボックス 272"/>
        <xdr:cNvSpPr txBox="1"/>
      </xdr:nvSpPr>
      <xdr:spPr>
        <a:xfrm>
          <a:off x="14401800" y="1036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148590</xdr:rowOff>
    </xdr:from>
    <xdr:to>
      <xdr:col>20</xdr:col>
      <xdr:colOff>209550</xdr:colOff>
      <xdr:row>60</xdr:row>
      <xdr:rowOff>78740</xdr:rowOff>
    </xdr:to>
    <xdr:sp macro="" textlink="">
      <xdr:nvSpPr>
        <xdr:cNvPr id="274" name="円/楕円 273"/>
        <xdr:cNvSpPr/>
      </xdr:nvSpPr>
      <xdr:spPr>
        <a:xfrm>
          <a:off x="13843000" y="102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63517</xdr:rowOff>
    </xdr:from>
    <xdr:ext cx="762000" cy="259045"/>
    <xdr:sp macro="" textlink="">
      <xdr:nvSpPr>
        <xdr:cNvPr id="275" name="テキスト ボックス 274"/>
        <xdr:cNvSpPr txBox="1"/>
      </xdr:nvSpPr>
      <xdr:spPr>
        <a:xfrm>
          <a:off x="13512800" y="1035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49530</xdr:rowOff>
    </xdr:from>
    <xdr:to>
      <xdr:col>19</xdr:col>
      <xdr:colOff>6350</xdr:colOff>
      <xdr:row>59</xdr:row>
      <xdr:rowOff>151130</xdr:rowOff>
    </xdr:to>
    <xdr:sp macro="" textlink="">
      <xdr:nvSpPr>
        <xdr:cNvPr id="276" name="円/楕円 275"/>
        <xdr:cNvSpPr/>
      </xdr:nvSpPr>
      <xdr:spPr>
        <a:xfrm>
          <a:off x="12954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135907</xdr:rowOff>
    </xdr:from>
    <xdr:ext cx="762000" cy="259045"/>
    <xdr:sp macro="" textlink="">
      <xdr:nvSpPr>
        <xdr:cNvPr id="277" name="テキスト ボックス 276"/>
        <xdr:cNvSpPr txBox="1"/>
      </xdr:nvSpPr>
      <xdr:spPr>
        <a:xfrm>
          <a:off x="12623800"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年度は、前年度比</a:t>
          </a:r>
          <a:r>
            <a:rPr kumimoji="1" lang="en-US" altLang="ja-JP" sz="1300">
              <a:latin typeface="ＭＳ Ｐゴシック"/>
            </a:rPr>
            <a:t>1.4</a:t>
          </a:r>
          <a:r>
            <a:rPr kumimoji="1" lang="ja-JP" altLang="en-US" sz="1300">
              <a:latin typeface="ＭＳ Ｐゴシック"/>
            </a:rPr>
            <a:t>ポイントの増となった。</a:t>
          </a:r>
        </a:p>
        <a:p>
          <a:r>
            <a:rPr kumimoji="1" lang="ja-JP" altLang="en-US" sz="1300">
              <a:latin typeface="ＭＳ Ｐゴシック"/>
            </a:rPr>
            <a:t>　消防共同指令センターの運用開始に伴う負担金があらたに発生したことや神奈川県町村情報システム共同事業組合への負担金が増加したためである。</a:t>
          </a:r>
        </a:p>
        <a:p>
          <a:r>
            <a:rPr kumimoji="1" lang="ja-JP" altLang="en-US" sz="1300">
              <a:latin typeface="ＭＳ Ｐゴシック"/>
            </a:rPr>
            <a:t>　類似団体と比較して低い状況で推移しているが、費用対効果や必要性、給付（補助）額が妥当であるかを見極め、適正な運用に努めていく。</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17272</xdr:rowOff>
    </xdr:to>
    <xdr:cxnSp macro="">
      <xdr:nvCxnSpPr>
        <xdr:cNvPr id="302" name="直線コネクタ 301"/>
        <xdr:cNvCxnSpPr/>
      </xdr:nvCxnSpPr>
      <xdr:spPr>
        <a:xfrm flipV="1">
          <a:off x="16510000" y="588772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3"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4" name="直線コネクタ 303"/>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5842</xdr:rowOff>
    </xdr:from>
    <xdr:to>
      <xdr:col>24</xdr:col>
      <xdr:colOff>31750</xdr:colOff>
      <xdr:row>35</xdr:row>
      <xdr:rowOff>69850</xdr:rowOff>
    </xdr:to>
    <xdr:cxnSp macro="">
      <xdr:nvCxnSpPr>
        <xdr:cNvPr id="307" name="直線コネクタ 306"/>
        <xdr:cNvCxnSpPr/>
      </xdr:nvCxnSpPr>
      <xdr:spPr>
        <a:xfrm>
          <a:off x="15671800" y="600659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75709</xdr:rowOff>
    </xdr:from>
    <xdr:ext cx="762000" cy="259045"/>
    <xdr:sp macro="" textlink="">
      <xdr:nvSpPr>
        <xdr:cNvPr id="308" name="補助費等平均値テキスト"/>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103632</xdr:rowOff>
    </xdr:from>
    <xdr:to>
      <xdr:col>24</xdr:col>
      <xdr:colOff>82550</xdr:colOff>
      <xdr:row>37</xdr:row>
      <xdr:rowOff>33782</xdr:rowOff>
    </xdr:to>
    <xdr:sp macro="" textlink="">
      <xdr:nvSpPr>
        <xdr:cNvPr id="309" name="フローチャート :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136144</xdr:rowOff>
    </xdr:from>
    <xdr:to>
      <xdr:col>22</xdr:col>
      <xdr:colOff>565150</xdr:colOff>
      <xdr:row>35</xdr:row>
      <xdr:rowOff>5842</xdr:rowOff>
    </xdr:to>
    <xdr:cxnSp macro="">
      <xdr:nvCxnSpPr>
        <xdr:cNvPr id="310" name="直線コネクタ 309"/>
        <xdr:cNvCxnSpPr/>
      </xdr:nvCxnSpPr>
      <xdr:spPr>
        <a:xfrm>
          <a:off x="14782800" y="59654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1" name="フローチャート :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12" name="テキスト ボックス 311"/>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136144</xdr:rowOff>
    </xdr:from>
    <xdr:to>
      <xdr:col>21</xdr:col>
      <xdr:colOff>361950</xdr:colOff>
      <xdr:row>34</xdr:row>
      <xdr:rowOff>136144</xdr:rowOff>
    </xdr:to>
    <xdr:cxnSp macro="">
      <xdr:nvCxnSpPr>
        <xdr:cNvPr id="313" name="直線コネクタ 312"/>
        <xdr:cNvCxnSpPr/>
      </xdr:nvCxnSpPr>
      <xdr:spPr>
        <a:xfrm>
          <a:off x="13893800" y="59654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85344</xdr:rowOff>
    </xdr:from>
    <xdr:to>
      <xdr:col>21</xdr:col>
      <xdr:colOff>412750</xdr:colOff>
      <xdr:row>37</xdr:row>
      <xdr:rowOff>15494</xdr:rowOff>
    </xdr:to>
    <xdr:sp macro="" textlink="">
      <xdr:nvSpPr>
        <xdr:cNvPr id="314" name="フローチャート :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271</xdr:rowOff>
    </xdr:from>
    <xdr:ext cx="762000" cy="259045"/>
    <xdr:sp macro="" textlink="">
      <xdr:nvSpPr>
        <xdr:cNvPr id="315" name="テキスト ボックス 314"/>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136144</xdr:rowOff>
    </xdr:from>
    <xdr:to>
      <xdr:col>20</xdr:col>
      <xdr:colOff>158750</xdr:colOff>
      <xdr:row>34</xdr:row>
      <xdr:rowOff>145288</xdr:rowOff>
    </xdr:to>
    <xdr:cxnSp macro="">
      <xdr:nvCxnSpPr>
        <xdr:cNvPr id="316" name="直線コネクタ 315"/>
        <xdr:cNvCxnSpPr/>
      </xdr:nvCxnSpPr>
      <xdr:spPr>
        <a:xfrm flipV="1">
          <a:off x="13004800" y="59654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7" name="フローチャート : 判断 31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18" name="テキスト ボックス 317"/>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9" name="フローチャート : 判断 318"/>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20" name="テキスト ボックス 319"/>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19050</xdr:rowOff>
    </xdr:from>
    <xdr:to>
      <xdr:col>24</xdr:col>
      <xdr:colOff>82550</xdr:colOff>
      <xdr:row>35</xdr:row>
      <xdr:rowOff>120650</xdr:rowOff>
    </xdr:to>
    <xdr:sp macro="" textlink="">
      <xdr:nvSpPr>
        <xdr:cNvPr id="326" name="円/楕円 325"/>
        <xdr:cNvSpPr/>
      </xdr:nvSpPr>
      <xdr:spPr>
        <a:xfrm>
          <a:off x="16459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35577</xdr:rowOff>
    </xdr:from>
    <xdr:ext cx="762000" cy="259045"/>
    <xdr:sp macro="" textlink="">
      <xdr:nvSpPr>
        <xdr:cNvPr id="327" name="補助費等該当値テキスト"/>
        <xdr:cNvSpPr txBox="1"/>
      </xdr:nvSpPr>
      <xdr:spPr>
        <a:xfrm>
          <a:off x="16598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126492</xdr:rowOff>
    </xdr:from>
    <xdr:to>
      <xdr:col>22</xdr:col>
      <xdr:colOff>615950</xdr:colOff>
      <xdr:row>35</xdr:row>
      <xdr:rowOff>56642</xdr:rowOff>
    </xdr:to>
    <xdr:sp macro="" textlink="">
      <xdr:nvSpPr>
        <xdr:cNvPr id="328" name="円/楕円 327"/>
        <xdr:cNvSpPr/>
      </xdr:nvSpPr>
      <xdr:spPr>
        <a:xfrm>
          <a:off x="15621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66819</xdr:rowOff>
    </xdr:from>
    <xdr:ext cx="736600" cy="259045"/>
    <xdr:sp macro="" textlink="">
      <xdr:nvSpPr>
        <xdr:cNvPr id="329" name="テキスト ボックス 328"/>
        <xdr:cNvSpPr txBox="1"/>
      </xdr:nvSpPr>
      <xdr:spPr>
        <a:xfrm>
          <a:off x="15290800" y="5724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85344</xdr:rowOff>
    </xdr:from>
    <xdr:to>
      <xdr:col>21</xdr:col>
      <xdr:colOff>412750</xdr:colOff>
      <xdr:row>35</xdr:row>
      <xdr:rowOff>15494</xdr:rowOff>
    </xdr:to>
    <xdr:sp macro="" textlink="">
      <xdr:nvSpPr>
        <xdr:cNvPr id="330" name="円/楕円 329"/>
        <xdr:cNvSpPr/>
      </xdr:nvSpPr>
      <xdr:spPr>
        <a:xfrm>
          <a:off x="14732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25671</xdr:rowOff>
    </xdr:from>
    <xdr:ext cx="762000" cy="259045"/>
    <xdr:sp macro="" textlink="">
      <xdr:nvSpPr>
        <xdr:cNvPr id="331" name="テキスト ボックス 330"/>
        <xdr:cNvSpPr txBox="1"/>
      </xdr:nvSpPr>
      <xdr:spPr>
        <a:xfrm>
          <a:off x="14401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85344</xdr:rowOff>
    </xdr:from>
    <xdr:to>
      <xdr:col>20</xdr:col>
      <xdr:colOff>209550</xdr:colOff>
      <xdr:row>35</xdr:row>
      <xdr:rowOff>15494</xdr:rowOff>
    </xdr:to>
    <xdr:sp macro="" textlink="">
      <xdr:nvSpPr>
        <xdr:cNvPr id="332" name="円/楕円 331"/>
        <xdr:cNvSpPr/>
      </xdr:nvSpPr>
      <xdr:spPr>
        <a:xfrm>
          <a:off x="13843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25671</xdr:rowOff>
    </xdr:from>
    <xdr:ext cx="762000" cy="259045"/>
    <xdr:sp macro="" textlink="">
      <xdr:nvSpPr>
        <xdr:cNvPr id="333" name="テキスト ボックス 332"/>
        <xdr:cNvSpPr txBox="1"/>
      </xdr:nvSpPr>
      <xdr:spPr>
        <a:xfrm>
          <a:off x="13512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94488</xdr:rowOff>
    </xdr:from>
    <xdr:to>
      <xdr:col>19</xdr:col>
      <xdr:colOff>6350</xdr:colOff>
      <xdr:row>35</xdr:row>
      <xdr:rowOff>24638</xdr:rowOff>
    </xdr:to>
    <xdr:sp macro="" textlink="">
      <xdr:nvSpPr>
        <xdr:cNvPr id="334" name="円/楕円 333"/>
        <xdr:cNvSpPr/>
      </xdr:nvSpPr>
      <xdr:spPr>
        <a:xfrm>
          <a:off x="12954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34815</xdr:rowOff>
    </xdr:from>
    <xdr:ext cx="762000" cy="259045"/>
    <xdr:sp macro="" textlink="">
      <xdr:nvSpPr>
        <xdr:cNvPr id="335" name="テキスト ボックス 334"/>
        <xdr:cNvSpPr txBox="1"/>
      </xdr:nvSpPr>
      <xdr:spPr>
        <a:xfrm>
          <a:off x="12623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年度は前年度比で</a:t>
          </a:r>
          <a:r>
            <a:rPr kumimoji="1" lang="en-US" altLang="ja-JP" sz="1300">
              <a:solidFill>
                <a:schemeClr val="dk1"/>
              </a:solidFill>
              <a:effectLst/>
              <a:latin typeface="+mn-ea"/>
              <a:ea typeface="+mn-ea"/>
              <a:cs typeface="+mn-cs"/>
            </a:rPr>
            <a:t>0.6</a:t>
          </a:r>
          <a:r>
            <a:rPr kumimoji="1" lang="ja-JP" altLang="ja-JP" sz="1300">
              <a:solidFill>
                <a:schemeClr val="dk1"/>
              </a:solidFill>
              <a:effectLst/>
              <a:latin typeface="+mn-ea"/>
              <a:ea typeface="+mn-ea"/>
              <a:cs typeface="+mn-cs"/>
            </a:rPr>
            <a:t>ポイント減となり、平成</a:t>
          </a:r>
          <a:r>
            <a:rPr kumimoji="1" lang="en-US" altLang="ja-JP" sz="1300">
              <a:solidFill>
                <a:schemeClr val="dk1"/>
              </a:solidFill>
              <a:effectLst/>
              <a:latin typeface="+mn-ea"/>
              <a:ea typeface="+mn-ea"/>
              <a:cs typeface="+mn-cs"/>
            </a:rPr>
            <a:t>24</a:t>
          </a:r>
          <a:r>
            <a:rPr kumimoji="1" lang="ja-JP" altLang="ja-JP" sz="1300">
              <a:solidFill>
                <a:schemeClr val="dk1"/>
              </a:solidFill>
              <a:effectLst/>
              <a:latin typeface="+mn-ea"/>
              <a:ea typeface="+mn-ea"/>
              <a:cs typeface="+mn-cs"/>
            </a:rPr>
            <a:t>年度以降減少傾向にある。</a:t>
          </a:r>
          <a:endParaRPr lang="ja-JP" altLang="ja-JP" sz="1300">
            <a:effectLst/>
            <a:latin typeface="+mn-ea"/>
            <a:ea typeface="+mn-ea"/>
          </a:endParaRPr>
        </a:p>
        <a:p>
          <a:r>
            <a:rPr kumimoji="1" lang="ja-JP" altLang="ja-JP" sz="1300">
              <a:solidFill>
                <a:schemeClr val="dk1"/>
              </a:solidFill>
              <a:effectLst/>
              <a:latin typeface="+mn-ea"/>
              <a:ea typeface="+mn-ea"/>
              <a:cs typeface="+mn-cs"/>
            </a:rPr>
            <a:t>　近年借入れが増えている臨時財政対策債の公債費が増加しているものの、その他の町債の公債費の減少が上回ることから公債費全体が減少しているためである。</a:t>
          </a:r>
          <a:endParaRPr lang="ja-JP" altLang="ja-JP" sz="1300">
            <a:effectLst/>
            <a:latin typeface="+mn-ea"/>
            <a:ea typeface="+mn-ea"/>
          </a:endParaRPr>
        </a:p>
        <a:p>
          <a:r>
            <a:rPr kumimoji="1" lang="ja-JP" altLang="ja-JP" sz="1300">
              <a:solidFill>
                <a:schemeClr val="dk1"/>
              </a:solidFill>
              <a:effectLst/>
              <a:latin typeface="+mn-ea"/>
              <a:ea typeface="+mn-ea"/>
              <a:cs typeface="+mn-cs"/>
            </a:rPr>
            <a:t>　引き続き計画的な町債借入れによる、公債費の抑制に努めていく。</a:t>
          </a:r>
          <a:endParaRPr lang="ja-JP" altLang="ja-JP" sz="1300">
            <a:effectLst/>
            <a:latin typeface="+mn-ea"/>
            <a:ea typeface="+mn-ea"/>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81</xdr:row>
      <xdr:rowOff>46989</xdr:rowOff>
    </xdr:to>
    <xdr:cxnSp macro="">
      <xdr:nvCxnSpPr>
        <xdr:cNvPr id="363" name="直線コネクタ 362"/>
        <xdr:cNvCxnSpPr/>
      </xdr:nvCxnSpPr>
      <xdr:spPr>
        <a:xfrm flipV="1">
          <a:off x="4826000" y="124942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6"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7" name="直線コネクタ 366"/>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20320</xdr:rowOff>
    </xdr:from>
    <xdr:to>
      <xdr:col>7</xdr:col>
      <xdr:colOff>15875</xdr:colOff>
      <xdr:row>74</xdr:row>
      <xdr:rowOff>66040</xdr:rowOff>
    </xdr:to>
    <xdr:cxnSp macro="">
      <xdr:nvCxnSpPr>
        <xdr:cNvPr id="368" name="直線コネクタ 367"/>
        <xdr:cNvCxnSpPr/>
      </xdr:nvCxnSpPr>
      <xdr:spPr>
        <a:xfrm flipV="1">
          <a:off x="3987800" y="127076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2557</xdr:rowOff>
    </xdr:from>
    <xdr:ext cx="762000" cy="259045"/>
    <xdr:sp macro="" textlink="">
      <xdr:nvSpPr>
        <xdr:cNvPr id="369" name="公債費平均値テキスト"/>
        <xdr:cNvSpPr txBox="1"/>
      </xdr:nvSpPr>
      <xdr:spPr>
        <a:xfrm>
          <a:off x="4914900" y="1303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30480</xdr:rowOff>
    </xdr:from>
    <xdr:to>
      <xdr:col>7</xdr:col>
      <xdr:colOff>66675</xdr:colOff>
      <xdr:row>76</xdr:row>
      <xdr:rowOff>132080</xdr:rowOff>
    </xdr:to>
    <xdr:sp macro="" textlink="">
      <xdr:nvSpPr>
        <xdr:cNvPr id="370" name="フローチャート : 判断 369"/>
        <xdr:cNvSpPr/>
      </xdr:nvSpPr>
      <xdr:spPr>
        <a:xfrm>
          <a:off x="4775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66040</xdr:rowOff>
    </xdr:from>
    <xdr:to>
      <xdr:col>5</xdr:col>
      <xdr:colOff>549275</xdr:colOff>
      <xdr:row>74</xdr:row>
      <xdr:rowOff>111760</xdr:rowOff>
    </xdr:to>
    <xdr:cxnSp macro="">
      <xdr:nvCxnSpPr>
        <xdr:cNvPr id="371" name="直線コネクタ 370"/>
        <xdr:cNvCxnSpPr/>
      </xdr:nvCxnSpPr>
      <xdr:spPr>
        <a:xfrm flipV="1">
          <a:off x="3098800" y="12753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72" name="フローチャート : 判断 371"/>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73" name="テキスト ボックス 372"/>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111760</xdr:rowOff>
    </xdr:from>
    <xdr:to>
      <xdr:col>4</xdr:col>
      <xdr:colOff>346075</xdr:colOff>
      <xdr:row>74</xdr:row>
      <xdr:rowOff>134620</xdr:rowOff>
    </xdr:to>
    <xdr:cxnSp macro="">
      <xdr:nvCxnSpPr>
        <xdr:cNvPr id="374" name="直線コネクタ 373"/>
        <xdr:cNvCxnSpPr/>
      </xdr:nvCxnSpPr>
      <xdr:spPr>
        <a:xfrm flipV="1">
          <a:off x="2209800" y="12799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160020</xdr:rowOff>
    </xdr:from>
    <xdr:to>
      <xdr:col>4</xdr:col>
      <xdr:colOff>396875</xdr:colOff>
      <xdr:row>77</xdr:row>
      <xdr:rowOff>90170</xdr:rowOff>
    </xdr:to>
    <xdr:sp macro="" textlink="">
      <xdr:nvSpPr>
        <xdr:cNvPr id="375" name="フローチャート : 判断 374"/>
        <xdr:cNvSpPr/>
      </xdr:nvSpPr>
      <xdr:spPr>
        <a:xfrm>
          <a:off x="3048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74947</xdr:rowOff>
    </xdr:from>
    <xdr:ext cx="762000" cy="259045"/>
    <xdr:sp macro="" textlink="">
      <xdr:nvSpPr>
        <xdr:cNvPr id="376" name="テキスト ボックス 375"/>
        <xdr:cNvSpPr txBox="1"/>
      </xdr:nvSpPr>
      <xdr:spPr>
        <a:xfrm>
          <a:off x="2717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104140</xdr:rowOff>
    </xdr:from>
    <xdr:to>
      <xdr:col>3</xdr:col>
      <xdr:colOff>142875</xdr:colOff>
      <xdr:row>74</xdr:row>
      <xdr:rowOff>134620</xdr:rowOff>
    </xdr:to>
    <xdr:cxnSp macro="">
      <xdr:nvCxnSpPr>
        <xdr:cNvPr id="377" name="直線コネクタ 376"/>
        <xdr:cNvCxnSpPr/>
      </xdr:nvCxnSpPr>
      <xdr:spPr>
        <a:xfrm>
          <a:off x="1320800" y="127914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8" name="フローチャート : 判断 377"/>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105427</xdr:rowOff>
    </xdr:from>
    <xdr:ext cx="762000" cy="259045"/>
    <xdr:sp macro="" textlink="">
      <xdr:nvSpPr>
        <xdr:cNvPr id="379" name="テキスト ボックス 378"/>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80" name="フローチャート : 判断 379"/>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135907</xdr:rowOff>
    </xdr:from>
    <xdr:ext cx="762000" cy="259045"/>
    <xdr:sp macro="" textlink="">
      <xdr:nvSpPr>
        <xdr:cNvPr id="381" name="テキスト ボックス 380"/>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73</xdr:row>
      <xdr:rowOff>140970</xdr:rowOff>
    </xdr:from>
    <xdr:to>
      <xdr:col>7</xdr:col>
      <xdr:colOff>66675</xdr:colOff>
      <xdr:row>74</xdr:row>
      <xdr:rowOff>71120</xdr:rowOff>
    </xdr:to>
    <xdr:sp macro="" textlink="">
      <xdr:nvSpPr>
        <xdr:cNvPr id="387" name="円/楕円 386"/>
        <xdr:cNvSpPr/>
      </xdr:nvSpPr>
      <xdr:spPr>
        <a:xfrm>
          <a:off x="4775200" y="126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157497</xdr:rowOff>
    </xdr:from>
    <xdr:ext cx="762000" cy="259045"/>
    <xdr:sp macro="" textlink="">
      <xdr:nvSpPr>
        <xdr:cNvPr id="388" name="公債費該当値テキスト"/>
        <xdr:cNvSpPr txBox="1"/>
      </xdr:nvSpPr>
      <xdr:spPr>
        <a:xfrm>
          <a:off x="4914900" y="1250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15240</xdr:rowOff>
    </xdr:from>
    <xdr:to>
      <xdr:col>5</xdr:col>
      <xdr:colOff>600075</xdr:colOff>
      <xdr:row>74</xdr:row>
      <xdr:rowOff>116840</xdr:rowOff>
    </xdr:to>
    <xdr:sp macro="" textlink="">
      <xdr:nvSpPr>
        <xdr:cNvPr id="389" name="円/楕円 388"/>
        <xdr:cNvSpPr/>
      </xdr:nvSpPr>
      <xdr:spPr>
        <a:xfrm>
          <a:off x="3937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127017</xdr:rowOff>
    </xdr:from>
    <xdr:ext cx="736600" cy="259045"/>
    <xdr:sp macro="" textlink="">
      <xdr:nvSpPr>
        <xdr:cNvPr id="390" name="テキスト ボックス 389"/>
        <xdr:cNvSpPr txBox="1"/>
      </xdr:nvSpPr>
      <xdr:spPr>
        <a:xfrm>
          <a:off x="3606800" y="1247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60960</xdr:rowOff>
    </xdr:from>
    <xdr:to>
      <xdr:col>4</xdr:col>
      <xdr:colOff>396875</xdr:colOff>
      <xdr:row>74</xdr:row>
      <xdr:rowOff>162560</xdr:rowOff>
    </xdr:to>
    <xdr:sp macro="" textlink="">
      <xdr:nvSpPr>
        <xdr:cNvPr id="391" name="円/楕円 390"/>
        <xdr:cNvSpPr/>
      </xdr:nvSpPr>
      <xdr:spPr>
        <a:xfrm>
          <a:off x="3048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1287</xdr:rowOff>
    </xdr:from>
    <xdr:ext cx="762000" cy="259045"/>
    <xdr:sp macro="" textlink="">
      <xdr:nvSpPr>
        <xdr:cNvPr id="392" name="テキスト ボックス 391"/>
        <xdr:cNvSpPr txBox="1"/>
      </xdr:nvSpPr>
      <xdr:spPr>
        <a:xfrm>
          <a:off x="27178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83820</xdr:rowOff>
    </xdr:from>
    <xdr:to>
      <xdr:col>3</xdr:col>
      <xdr:colOff>193675</xdr:colOff>
      <xdr:row>75</xdr:row>
      <xdr:rowOff>13970</xdr:rowOff>
    </xdr:to>
    <xdr:sp macro="" textlink="">
      <xdr:nvSpPr>
        <xdr:cNvPr id="393" name="円/楕円 392"/>
        <xdr:cNvSpPr/>
      </xdr:nvSpPr>
      <xdr:spPr>
        <a:xfrm>
          <a:off x="2159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24147</xdr:rowOff>
    </xdr:from>
    <xdr:ext cx="762000" cy="259045"/>
    <xdr:sp macro="" textlink="">
      <xdr:nvSpPr>
        <xdr:cNvPr id="394" name="テキスト ボックス 393"/>
        <xdr:cNvSpPr txBox="1"/>
      </xdr:nvSpPr>
      <xdr:spPr>
        <a:xfrm>
          <a:off x="1828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53340</xdr:rowOff>
    </xdr:from>
    <xdr:to>
      <xdr:col>1</xdr:col>
      <xdr:colOff>676275</xdr:colOff>
      <xdr:row>74</xdr:row>
      <xdr:rowOff>154940</xdr:rowOff>
    </xdr:to>
    <xdr:sp macro="" textlink="">
      <xdr:nvSpPr>
        <xdr:cNvPr id="395" name="円/楕円 394"/>
        <xdr:cNvSpPr/>
      </xdr:nvSpPr>
      <xdr:spPr>
        <a:xfrm>
          <a:off x="1270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165117</xdr:rowOff>
    </xdr:from>
    <xdr:ext cx="762000" cy="259045"/>
    <xdr:sp macro="" textlink="">
      <xdr:nvSpPr>
        <xdr:cNvPr id="396" name="テキスト ボックス 395"/>
        <xdr:cNvSpPr txBox="1"/>
      </xdr:nvSpPr>
      <xdr:spPr>
        <a:xfrm>
          <a:off x="939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97/97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年度は、前年度比で</a:t>
          </a:r>
          <a:r>
            <a:rPr kumimoji="1" lang="en-US" altLang="ja-JP" sz="1300">
              <a:solidFill>
                <a:schemeClr val="dk1"/>
              </a:solidFill>
              <a:effectLst/>
              <a:latin typeface="+mn-ea"/>
              <a:ea typeface="+mn-ea"/>
              <a:cs typeface="+mn-cs"/>
            </a:rPr>
            <a:t>3.0</a:t>
          </a:r>
          <a:r>
            <a:rPr kumimoji="1" lang="ja-JP" altLang="ja-JP" sz="1300">
              <a:solidFill>
                <a:schemeClr val="dk1"/>
              </a:solidFill>
              <a:effectLst/>
              <a:latin typeface="+mn-ea"/>
              <a:ea typeface="+mn-ea"/>
              <a:cs typeface="+mn-cs"/>
            </a:rPr>
            <a:t>ポイントの増となった。</a:t>
          </a:r>
          <a:endParaRPr lang="ja-JP" altLang="ja-JP" sz="1300">
            <a:effectLst/>
            <a:latin typeface="+mn-ea"/>
            <a:ea typeface="+mn-ea"/>
          </a:endParaRPr>
        </a:p>
        <a:p>
          <a:r>
            <a:rPr kumimoji="1" lang="ja-JP" altLang="ja-JP" sz="1300">
              <a:solidFill>
                <a:schemeClr val="dk1"/>
              </a:solidFill>
              <a:effectLst/>
              <a:latin typeface="+mn-ea"/>
              <a:ea typeface="+mn-ea"/>
              <a:cs typeface="+mn-cs"/>
            </a:rPr>
            <a:t>　人件費（</a:t>
          </a:r>
          <a:r>
            <a:rPr kumimoji="1" lang="en-US" altLang="ja-JP" sz="1300">
              <a:solidFill>
                <a:schemeClr val="dk1"/>
              </a:solidFill>
              <a:effectLst/>
              <a:latin typeface="+mn-ea"/>
              <a:ea typeface="+mn-ea"/>
              <a:cs typeface="+mn-cs"/>
            </a:rPr>
            <a:t>2.2</a:t>
          </a:r>
          <a:r>
            <a:rPr kumimoji="1" lang="ja-JP" altLang="ja-JP" sz="1300">
              <a:solidFill>
                <a:schemeClr val="dk1"/>
              </a:solidFill>
              <a:effectLst/>
              <a:latin typeface="+mn-ea"/>
              <a:ea typeface="+mn-ea"/>
              <a:cs typeface="+mn-cs"/>
            </a:rPr>
            <a:t>ポイント）や補助費等（</a:t>
          </a:r>
          <a:r>
            <a:rPr kumimoji="1" lang="en-US" altLang="ja-JP" sz="1300">
              <a:solidFill>
                <a:schemeClr val="dk1"/>
              </a:solidFill>
              <a:effectLst/>
              <a:latin typeface="+mn-ea"/>
              <a:ea typeface="+mn-ea"/>
              <a:cs typeface="+mn-cs"/>
            </a:rPr>
            <a:t>1.4</a:t>
          </a:r>
          <a:r>
            <a:rPr kumimoji="1" lang="ja-JP" altLang="ja-JP" sz="1300">
              <a:solidFill>
                <a:schemeClr val="dk1"/>
              </a:solidFill>
              <a:effectLst/>
              <a:latin typeface="+mn-ea"/>
              <a:ea typeface="+mn-ea"/>
              <a:cs typeface="+mn-cs"/>
            </a:rPr>
            <a:t>ポイント）が前年に比べ増加したことから、公債費以外分を引き上げたものである。</a:t>
          </a:r>
          <a:endParaRPr lang="ja-JP" altLang="ja-JP" sz="1300">
            <a:effectLst/>
            <a:latin typeface="+mn-ea"/>
            <a:ea typeface="+mn-ea"/>
          </a:endParaRPr>
        </a:p>
        <a:p>
          <a:r>
            <a:rPr kumimoji="1" lang="ja-JP" altLang="ja-JP" sz="1300">
              <a:solidFill>
                <a:schemeClr val="dk1"/>
              </a:solidFill>
              <a:effectLst/>
              <a:latin typeface="+mn-ea"/>
              <a:ea typeface="+mn-ea"/>
              <a:cs typeface="+mn-cs"/>
            </a:rPr>
            <a:t>　類似団体より高い状況で推移しているのは、人件費及び特別会計への繰出金が高止まりしているため。</a:t>
          </a:r>
          <a:endParaRPr lang="ja-JP" altLang="ja-JP" sz="1300">
            <a:effectLst/>
            <a:latin typeface="+mn-ea"/>
            <a:ea typeface="+mn-ea"/>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37846</xdr:rowOff>
    </xdr:from>
    <xdr:to>
      <xdr:col>24</xdr:col>
      <xdr:colOff>31750</xdr:colOff>
      <xdr:row>81</xdr:row>
      <xdr:rowOff>92711</xdr:rowOff>
    </xdr:to>
    <xdr:cxnSp macro="">
      <xdr:nvCxnSpPr>
        <xdr:cNvPr id="422" name="直線コネクタ 421"/>
        <xdr:cNvCxnSpPr/>
      </xdr:nvCxnSpPr>
      <xdr:spPr>
        <a:xfrm flipV="1">
          <a:off x="16510000" y="12553696"/>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23"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24" name="直線コネクタ 423"/>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124223</xdr:rowOff>
    </xdr:from>
    <xdr:ext cx="762000" cy="259045"/>
    <xdr:sp macro="" textlink="">
      <xdr:nvSpPr>
        <xdr:cNvPr id="425" name="公債費以外最大値テキスト"/>
        <xdr:cNvSpPr txBox="1"/>
      </xdr:nvSpPr>
      <xdr:spPr>
        <a:xfrm>
          <a:off x="16598900" y="1229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23</xdr:col>
      <xdr:colOff>628650</xdr:colOff>
      <xdr:row>73</xdr:row>
      <xdr:rowOff>37846</xdr:rowOff>
    </xdr:from>
    <xdr:to>
      <xdr:col>24</xdr:col>
      <xdr:colOff>120650</xdr:colOff>
      <xdr:row>73</xdr:row>
      <xdr:rowOff>37846</xdr:rowOff>
    </xdr:to>
    <xdr:cxnSp macro="">
      <xdr:nvCxnSpPr>
        <xdr:cNvPr id="426" name="直線コネクタ 425"/>
        <xdr:cNvCxnSpPr/>
      </xdr:nvCxnSpPr>
      <xdr:spPr>
        <a:xfrm>
          <a:off x="16421100" y="12553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127000</xdr:rowOff>
    </xdr:from>
    <xdr:to>
      <xdr:col>24</xdr:col>
      <xdr:colOff>31750</xdr:colOff>
      <xdr:row>81</xdr:row>
      <xdr:rowOff>92711</xdr:rowOff>
    </xdr:to>
    <xdr:cxnSp macro="">
      <xdr:nvCxnSpPr>
        <xdr:cNvPr id="427" name="直線コネクタ 426"/>
        <xdr:cNvCxnSpPr/>
      </xdr:nvCxnSpPr>
      <xdr:spPr>
        <a:xfrm>
          <a:off x="15671800" y="13843000"/>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3573</xdr:rowOff>
    </xdr:from>
    <xdr:ext cx="762000" cy="259045"/>
    <xdr:sp macro="" textlink="">
      <xdr:nvSpPr>
        <xdr:cNvPr id="428" name="公債費以外平均値テキスト"/>
        <xdr:cNvSpPr txBox="1"/>
      </xdr:nvSpPr>
      <xdr:spPr>
        <a:xfrm>
          <a:off x="16598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158496</xdr:rowOff>
    </xdr:from>
    <xdr:to>
      <xdr:col>24</xdr:col>
      <xdr:colOff>82550</xdr:colOff>
      <xdr:row>77</xdr:row>
      <xdr:rowOff>88646</xdr:rowOff>
    </xdr:to>
    <xdr:sp macro="" textlink="">
      <xdr:nvSpPr>
        <xdr:cNvPr id="429" name="フローチャート : 判断 428"/>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127000</xdr:rowOff>
    </xdr:from>
    <xdr:to>
      <xdr:col>22</xdr:col>
      <xdr:colOff>565150</xdr:colOff>
      <xdr:row>81</xdr:row>
      <xdr:rowOff>115570</xdr:rowOff>
    </xdr:to>
    <xdr:cxnSp macro="">
      <xdr:nvCxnSpPr>
        <xdr:cNvPr id="430" name="直線コネクタ 429"/>
        <xdr:cNvCxnSpPr/>
      </xdr:nvCxnSpPr>
      <xdr:spPr>
        <a:xfrm flipV="1">
          <a:off x="14782800" y="138430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1" name="フローチャート : 判断 430"/>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32" name="テキスト ボックス 431"/>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81</xdr:row>
      <xdr:rowOff>115570</xdr:rowOff>
    </xdr:from>
    <xdr:to>
      <xdr:col>21</xdr:col>
      <xdr:colOff>361950</xdr:colOff>
      <xdr:row>82</xdr:row>
      <xdr:rowOff>8128</xdr:rowOff>
    </xdr:to>
    <xdr:cxnSp macro="">
      <xdr:nvCxnSpPr>
        <xdr:cNvPr id="433" name="直線コネクタ 432"/>
        <xdr:cNvCxnSpPr/>
      </xdr:nvCxnSpPr>
      <xdr:spPr>
        <a:xfrm flipV="1">
          <a:off x="13893800" y="140030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4" name="フローチャート : 判断 433"/>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21099</xdr:rowOff>
    </xdr:from>
    <xdr:ext cx="762000" cy="259045"/>
    <xdr:sp macro="" textlink="">
      <xdr:nvSpPr>
        <xdr:cNvPr id="435" name="テキスト ボックス 434"/>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81</xdr:row>
      <xdr:rowOff>170435</xdr:rowOff>
    </xdr:from>
    <xdr:to>
      <xdr:col>20</xdr:col>
      <xdr:colOff>158750</xdr:colOff>
      <xdr:row>82</xdr:row>
      <xdr:rowOff>8128</xdr:rowOff>
    </xdr:to>
    <xdr:cxnSp macro="">
      <xdr:nvCxnSpPr>
        <xdr:cNvPr id="436" name="直線コネクタ 435"/>
        <xdr:cNvCxnSpPr/>
      </xdr:nvCxnSpPr>
      <xdr:spPr>
        <a:xfrm>
          <a:off x="13004800" y="140578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37" name="フローチャート : 判断 436"/>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2811</xdr:rowOff>
    </xdr:from>
    <xdr:ext cx="762000" cy="259045"/>
    <xdr:sp macro="" textlink="">
      <xdr:nvSpPr>
        <xdr:cNvPr id="438" name="テキスト ボックス 437"/>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9" name="フローチャート : 判断 438"/>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0" name="テキスト ボックス 439"/>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81</xdr:row>
      <xdr:rowOff>41911</xdr:rowOff>
    </xdr:from>
    <xdr:to>
      <xdr:col>24</xdr:col>
      <xdr:colOff>82550</xdr:colOff>
      <xdr:row>81</xdr:row>
      <xdr:rowOff>143511</xdr:rowOff>
    </xdr:to>
    <xdr:sp macro="" textlink="">
      <xdr:nvSpPr>
        <xdr:cNvPr id="446" name="円/楕円 445"/>
        <xdr:cNvSpPr/>
      </xdr:nvSpPr>
      <xdr:spPr>
        <a:xfrm>
          <a:off x="16459200" y="1392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80</xdr:row>
      <xdr:rowOff>121938</xdr:rowOff>
    </xdr:from>
    <xdr:ext cx="762000" cy="259045"/>
    <xdr:sp macro="" textlink="">
      <xdr:nvSpPr>
        <xdr:cNvPr id="447" name="公債費以外該当値テキスト"/>
        <xdr:cNvSpPr txBox="1"/>
      </xdr:nvSpPr>
      <xdr:spPr>
        <a:xfrm>
          <a:off x="16598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76200</xdr:rowOff>
    </xdr:from>
    <xdr:to>
      <xdr:col>22</xdr:col>
      <xdr:colOff>615950</xdr:colOff>
      <xdr:row>81</xdr:row>
      <xdr:rowOff>6350</xdr:rowOff>
    </xdr:to>
    <xdr:sp macro="" textlink="">
      <xdr:nvSpPr>
        <xdr:cNvPr id="448" name="円/楕円 447"/>
        <xdr:cNvSpPr/>
      </xdr:nvSpPr>
      <xdr:spPr>
        <a:xfrm>
          <a:off x="15621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162577</xdr:rowOff>
    </xdr:from>
    <xdr:ext cx="736600" cy="259045"/>
    <xdr:sp macro="" textlink="">
      <xdr:nvSpPr>
        <xdr:cNvPr id="449" name="テキスト ボックス 448"/>
        <xdr:cNvSpPr txBox="1"/>
      </xdr:nvSpPr>
      <xdr:spPr>
        <a:xfrm>
          <a:off x="15290800" y="1387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21</xdr:col>
      <xdr:colOff>311150</xdr:colOff>
      <xdr:row>81</xdr:row>
      <xdr:rowOff>64770</xdr:rowOff>
    </xdr:from>
    <xdr:to>
      <xdr:col>21</xdr:col>
      <xdr:colOff>412750</xdr:colOff>
      <xdr:row>81</xdr:row>
      <xdr:rowOff>166370</xdr:rowOff>
    </xdr:to>
    <xdr:sp macro="" textlink="">
      <xdr:nvSpPr>
        <xdr:cNvPr id="450" name="円/楕円 449"/>
        <xdr:cNvSpPr/>
      </xdr:nvSpPr>
      <xdr:spPr>
        <a:xfrm>
          <a:off x="14732000" y="1395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81</xdr:row>
      <xdr:rowOff>151147</xdr:rowOff>
    </xdr:from>
    <xdr:ext cx="762000" cy="259045"/>
    <xdr:sp macro="" textlink="">
      <xdr:nvSpPr>
        <xdr:cNvPr id="451" name="テキスト ボックス 450"/>
        <xdr:cNvSpPr txBox="1"/>
      </xdr:nvSpPr>
      <xdr:spPr>
        <a:xfrm>
          <a:off x="14401800" y="1403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20</xdr:col>
      <xdr:colOff>107950</xdr:colOff>
      <xdr:row>81</xdr:row>
      <xdr:rowOff>128778</xdr:rowOff>
    </xdr:from>
    <xdr:to>
      <xdr:col>20</xdr:col>
      <xdr:colOff>209550</xdr:colOff>
      <xdr:row>82</xdr:row>
      <xdr:rowOff>58928</xdr:rowOff>
    </xdr:to>
    <xdr:sp macro="" textlink="">
      <xdr:nvSpPr>
        <xdr:cNvPr id="452" name="円/楕円 451"/>
        <xdr:cNvSpPr/>
      </xdr:nvSpPr>
      <xdr:spPr>
        <a:xfrm>
          <a:off x="13843000" y="1401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82</xdr:row>
      <xdr:rowOff>43705</xdr:rowOff>
    </xdr:from>
    <xdr:ext cx="762000" cy="259045"/>
    <xdr:sp macro="" textlink="">
      <xdr:nvSpPr>
        <xdr:cNvPr id="453" name="テキスト ボックス 452"/>
        <xdr:cNvSpPr txBox="1"/>
      </xdr:nvSpPr>
      <xdr:spPr>
        <a:xfrm>
          <a:off x="13512800" y="1410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18</xdr:col>
      <xdr:colOff>590550</xdr:colOff>
      <xdr:row>81</xdr:row>
      <xdr:rowOff>119635</xdr:rowOff>
    </xdr:from>
    <xdr:to>
      <xdr:col>19</xdr:col>
      <xdr:colOff>6350</xdr:colOff>
      <xdr:row>82</xdr:row>
      <xdr:rowOff>49785</xdr:rowOff>
    </xdr:to>
    <xdr:sp macro="" textlink="">
      <xdr:nvSpPr>
        <xdr:cNvPr id="454" name="円/楕円 453"/>
        <xdr:cNvSpPr/>
      </xdr:nvSpPr>
      <xdr:spPr>
        <a:xfrm>
          <a:off x="12954000" y="1400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82</xdr:row>
      <xdr:rowOff>34562</xdr:rowOff>
    </xdr:from>
    <xdr:ext cx="762000" cy="259045"/>
    <xdr:sp macro="" textlink="">
      <xdr:nvSpPr>
        <xdr:cNvPr id="455" name="テキスト ボックス 454"/>
        <xdr:cNvSpPr txBox="1"/>
      </xdr:nvSpPr>
      <xdr:spPr>
        <a:xfrm>
          <a:off x="12623800" y="1409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神奈川県葉山町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63803</xdr:rowOff>
    </xdr:from>
    <xdr:to>
      <xdr:col>4</xdr:col>
      <xdr:colOff>1117600</xdr:colOff>
      <xdr:row>20</xdr:row>
      <xdr:rowOff>120104</xdr:rowOff>
    </xdr:to>
    <xdr:cxnSp macro="">
      <xdr:nvCxnSpPr>
        <xdr:cNvPr id="47" name="直線コネクタ 46"/>
        <xdr:cNvCxnSpPr/>
      </xdr:nvCxnSpPr>
      <xdr:spPr bwMode="auto">
        <a:xfrm flipV="1">
          <a:off x="5651500" y="2168828"/>
          <a:ext cx="0" cy="1427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92181</xdr:rowOff>
    </xdr:from>
    <xdr:ext cx="762000" cy="259045"/>
    <xdr:sp macro="" textlink="">
      <xdr:nvSpPr>
        <xdr:cNvPr id="48" name="人口1人当たり決算額の推移最小値テキスト130"/>
        <xdr:cNvSpPr txBox="1"/>
      </xdr:nvSpPr>
      <xdr:spPr>
        <a:xfrm>
          <a:off x="5740400" y="356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40,839</a:t>
          </a:r>
          <a:endParaRPr kumimoji="1" lang="ja-JP" altLang="en-US" sz="1000" b="1">
            <a:latin typeface="ＭＳ Ｐゴシック"/>
          </a:endParaRPr>
        </a:p>
      </xdr:txBody>
    </xdr:sp>
    <xdr:clientData/>
  </xdr:oneCellAnchor>
  <xdr:twoCellAnchor>
    <xdr:from>
      <xdr:col>4</xdr:col>
      <xdr:colOff>1028700</xdr:colOff>
      <xdr:row>20</xdr:row>
      <xdr:rowOff>120104</xdr:rowOff>
    </xdr:from>
    <xdr:to>
      <xdr:col>5</xdr:col>
      <xdr:colOff>73025</xdr:colOff>
      <xdr:row>20</xdr:row>
      <xdr:rowOff>120104</xdr:rowOff>
    </xdr:to>
    <xdr:cxnSp macro="">
      <xdr:nvCxnSpPr>
        <xdr:cNvPr id="49" name="直線コネクタ 48"/>
        <xdr:cNvCxnSpPr/>
      </xdr:nvCxnSpPr>
      <xdr:spPr bwMode="auto">
        <a:xfrm>
          <a:off x="5562600" y="3596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150180</xdr:rowOff>
    </xdr:from>
    <xdr:ext cx="762000" cy="259045"/>
    <xdr:sp macro="" textlink="">
      <xdr:nvSpPr>
        <xdr:cNvPr id="50" name="人口1人当たり決算額の推移最大値テキスト130"/>
        <xdr:cNvSpPr txBox="1"/>
      </xdr:nvSpPr>
      <xdr:spPr>
        <a:xfrm>
          <a:off x="5740400" y="191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128,287</a:t>
          </a:r>
          <a:endParaRPr kumimoji="1" lang="ja-JP" altLang="en-US" sz="1000" b="1">
            <a:latin typeface="ＭＳ Ｐゴシック"/>
          </a:endParaRPr>
        </a:p>
      </xdr:txBody>
    </xdr:sp>
    <xdr:clientData/>
  </xdr:oneCellAnchor>
  <xdr:twoCellAnchor>
    <xdr:from>
      <xdr:col>4</xdr:col>
      <xdr:colOff>1028700</xdr:colOff>
      <xdr:row>12</xdr:row>
      <xdr:rowOff>63803</xdr:rowOff>
    </xdr:from>
    <xdr:to>
      <xdr:col>5</xdr:col>
      <xdr:colOff>73025</xdr:colOff>
      <xdr:row>12</xdr:row>
      <xdr:rowOff>63803</xdr:rowOff>
    </xdr:to>
    <xdr:cxnSp macro="">
      <xdr:nvCxnSpPr>
        <xdr:cNvPr id="51" name="直線コネクタ 50"/>
        <xdr:cNvCxnSpPr/>
      </xdr:nvCxnSpPr>
      <xdr:spPr bwMode="auto">
        <a:xfrm>
          <a:off x="5562600" y="21688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114046</xdr:rowOff>
    </xdr:from>
    <xdr:to>
      <xdr:col>4</xdr:col>
      <xdr:colOff>1117600</xdr:colOff>
      <xdr:row>17</xdr:row>
      <xdr:rowOff>12695</xdr:rowOff>
    </xdr:to>
    <xdr:cxnSp macro="">
      <xdr:nvCxnSpPr>
        <xdr:cNvPr id="52" name="直線コネクタ 51"/>
        <xdr:cNvCxnSpPr/>
      </xdr:nvCxnSpPr>
      <xdr:spPr bwMode="auto">
        <a:xfrm flipV="1">
          <a:off x="5003800" y="2904871"/>
          <a:ext cx="647700" cy="70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123579</xdr:rowOff>
    </xdr:from>
    <xdr:ext cx="762000" cy="259045"/>
    <xdr:sp macro="" textlink="">
      <xdr:nvSpPr>
        <xdr:cNvPr id="53" name="人口1人当たり決算額の推移平均値テキスト130"/>
        <xdr:cNvSpPr txBox="1"/>
      </xdr:nvSpPr>
      <xdr:spPr>
        <a:xfrm>
          <a:off x="5740400" y="30858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151502</xdr:rowOff>
    </xdr:from>
    <xdr:to>
      <xdr:col>5</xdr:col>
      <xdr:colOff>34925</xdr:colOff>
      <xdr:row>18</xdr:row>
      <xdr:rowOff>81652</xdr:rowOff>
    </xdr:to>
    <xdr:sp macro="" textlink="">
      <xdr:nvSpPr>
        <xdr:cNvPr id="54" name="フローチャート : 判断 53"/>
        <xdr:cNvSpPr/>
      </xdr:nvSpPr>
      <xdr:spPr bwMode="auto">
        <a:xfrm>
          <a:off x="56007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12695</xdr:rowOff>
    </xdr:from>
    <xdr:to>
      <xdr:col>4</xdr:col>
      <xdr:colOff>469900</xdr:colOff>
      <xdr:row>17</xdr:row>
      <xdr:rowOff>44862</xdr:rowOff>
    </xdr:to>
    <xdr:cxnSp macro="">
      <xdr:nvCxnSpPr>
        <xdr:cNvPr id="55" name="直線コネクタ 54"/>
        <xdr:cNvCxnSpPr/>
      </xdr:nvCxnSpPr>
      <xdr:spPr bwMode="auto">
        <a:xfrm flipV="1">
          <a:off x="4305300" y="2974970"/>
          <a:ext cx="698500" cy="32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96066</xdr:rowOff>
    </xdr:from>
    <xdr:to>
      <xdr:col>4</xdr:col>
      <xdr:colOff>520700</xdr:colOff>
      <xdr:row>18</xdr:row>
      <xdr:rowOff>26216</xdr:rowOff>
    </xdr:to>
    <xdr:sp macro="" textlink="">
      <xdr:nvSpPr>
        <xdr:cNvPr id="56" name="フローチャート : 判断 55"/>
        <xdr:cNvSpPr/>
      </xdr:nvSpPr>
      <xdr:spPr bwMode="auto">
        <a:xfrm>
          <a:off x="4953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10993</xdr:rowOff>
    </xdr:from>
    <xdr:ext cx="736600" cy="259045"/>
    <xdr:sp macro="" textlink="">
      <xdr:nvSpPr>
        <xdr:cNvPr id="57" name="テキスト ボックス 56"/>
        <xdr:cNvSpPr txBox="1"/>
      </xdr:nvSpPr>
      <xdr:spPr>
        <a:xfrm>
          <a:off x="4622800" y="3144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6081</xdr:rowOff>
    </xdr:from>
    <xdr:to>
      <xdr:col>3</xdr:col>
      <xdr:colOff>904875</xdr:colOff>
      <xdr:row>17</xdr:row>
      <xdr:rowOff>44862</xdr:rowOff>
    </xdr:to>
    <xdr:cxnSp macro="">
      <xdr:nvCxnSpPr>
        <xdr:cNvPr id="58" name="直線コネクタ 57"/>
        <xdr:cNvCxnSpPr/>
      </xdr:nvCxnSpPr>
      <xdr:spPr bwMode="auto">
        <a:xfrm>
          <a:off x="3606800" y="2968356"/>
          <a:ext cx="698500" cy="38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117032</xdr:rowOff>
    </xdr:from>
    <xdr:to>
      <xdr:col>3</xdr:col>
      <xdr:colOff>955675</xdr:colOff>
      <xdr:row>18</xdr:row>
      <xdr:rowOff>47182</xdr:rowOff>
    </xdr:to>
    <xdr:sp macro="" textlink="">
      <xdr:nvSpPr>
        <xdr:cNvPr id="59" name="フローチャート : 判断 58"/>
        <xdr:cNvSpPr/>
      </xdr:nvSpPr>
      <xdr:spPr bwMode="auto">
        <a:xfrm>
          <a:off x="4254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31959</xdr:rowOff>
    </xdr:from>
    <xdr:ext cx="762000" cy="259045"/>
    <xdr:sp macro="" textlink="">
      <xdr:nvSpPr>
        <xdr:cNvPr id="60" name="テキスト ボックス 59"/>
        <xdr:cNvSpPr txBox="1"/>
      </xdr:nvSpPr>
      <xdr:spPr>
        <a:xfrm>
          <a:off x="3924300" y="316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131420</xdr:rowOff>
    </xdr:from>
    <xdr:to>
      <xdr:col>3</xdr:col>
      <xdr:colOff>206375</xdr:colOff>
      <xdr:row>17</xdr:row>
      <xdr:rowOff>6081</xdr:rowOff>
    </xdr:to>
    <xdr:cxnSp macro="">
      <xdr:nvCxnSpPr>
        <xdr:cNvPr id="61" name="直線コネクタ 60"/>
        <xdr:cNvCxnSpPr/>
      </xdr:nvCxnSpPr>
      <xdr:spPr bwMode="auto">
        <a:xfrm>
          <a:off x="2908300" y="2922245"/>
          <a:ext cx="698500" cy="46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100687</xdr:rowOff>
    </xdr:from>
    <xdr:to>
      <xdr:col>3</xdr:col>
      <xdr:colOff>257175</xdr:colOff>
      <xdr:row>18</xdr:row>
      <xdr:rowOff>30837</xdr:rowOff>
    </xdr:to>
    <xdr:sp macro="" textlink="">
      <xdr:nvSpPr>
        <xdr:cNvPr id="62" name="フローチャート : 判断 61"/>
        <xdr:cNvSpPr/>
      </xdr:nvSpPr>
      <xdr:spPr bwMode="auto">
        <a:xfrm>
          <a:off x="35560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15614</xdr:rowOff>
    </xdr:from>
    <xdr:ext cx="762000" cy="259045"/>
    <xdr:sp macro="" textlink="">
      <xdr:nvSpPr>
        <xdr:cNvPr id="63" name="テキスト ボックス 62"/>
        <xdr:cNvSpPr txBox="1"/>
      </xdr:nvSpPr>
      <xdr:spPr>
        <a:xfrm>
          <a:off x="3225800" y="3149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74627</xdr:rowOff>
    </xdr:from>
    <xdr:to>
      <xdr:col>2</xdr:col>
      <xdr:colOff>692150</xdr:colOff>
      <xdr:row>18</xdr:row>
      <xdr:rowOff>4777</xdr:rowOff>
    </xdr:to>
    <xdr:sp macro="" textlink="">
      <xdr:nvSpPr>
        <xdr:cNvPr id="64" name="フローチャート : 判断 63"/>
        <xdr:cNvSpPr/>
      </xdr:nvSpPr>
      <xdr:spPr bwMode="auto">
        <a:xfrm>
          <a:off x="2857500" y="3036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161004</xdr:rowOff>
    </xdr:from>
    <xdr:ext cx="762000" cy="259045"/>
    <xdr:sp macro="" textlink="">
      <xdr:nvSpPr>
        <xdr:cNvPr id="65" name="テキスト ボックス 64"/>
        <xdr:cNvSpPr txBox="1"/>
      </xdr:nvSpPr>
      <xdr:spPr>
        <a:xfrm>
          <a:off x="2527300" y="3123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63246</xdr:rowOff>
    </xdr:from>
    <xdr:to>
      <xdr:col>5</xdr:col>
      <xdr:colOff>34925</xdr:colOff>
      <xdr:row>16</xdr:row>
      <xdr:rowOff>164846</xdr:rowOff>
    </xdr:to>
    <xdr:sp macro="" textlink="">
      <xdr:nvSpPr>
        <xdr:cNvPr id="71" name="円/楕円 70"/>
        <xdr:cNvSpPr/>
      </xdr:nvSpPr>
      <xdr:spPr bwMode="auto">
        <a:xfrm>
          <a:off x="5600700" y="2854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79773</xdr:rowOff>
    </xdr:from>
    <xdr:ext cx="762000" cy="259045"/>
    <xdr:sp macro="" textlink="">
      <xdr:nvSpPr>
        <xdr:cNvPr id="72" name="人口1人当たり決算額の推移該当値テキスト130"/>
        <xdr:cNvSpPr txBox="1"/>
      </xdr:nvSpPr>
      <xdr:spPr>
        <a:xfrm>
          <a:off x="5740400" y="2699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83,210</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133345</xdr:rowOff>
    </xdr:from>
    <xdr:to>
      <xdr:col>4</xdr:col>
      <xdr:colOff>520700</xdr:colOff>
      <xdr:row>17</xdr:row>
      <xdr:rowOff>63495</xdr:rowOff>
    </xdr:to>
    <xdr:sp macro="" textlink="">
      <xdr:nvSpPr>
        <xdr:cNvPr id="73" name="円/楕円 72"/>
        <xdr:cNvSpPr/>
      </xdr:nvSpPr>
      <xdr:spPr bwMode="auto">
        <a:xfrm>
          <a:off x="4953000" y="2924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73672</xdr:rowOff>
    </xdr:from>
    <xdr:ext cx="736600" cy="259045"/>
    <xdr:sp macro="" textlink="">
      <xdr:nvSpPr>
        <xdr:cNvPr id="74" name="テキスト ボックス 73"/>
        <xdr:cNvSpPr txBox="1"/>
      </xdr:nvSpPr>
      <xdr:spPr>
        <a:xfrm>
          <a:off x="4622800" y="2693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78,917</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165512</xdr:rowOff>
    </xdr:from>
    <xdr:to>
      <xdr:col>3</xdr:col>
      <xdr:colOff>955675</xdr:colOff>
      <xdr:row>17</xdr:row>
      <xdr:rowOff>95662</xdr:rowOff>
    </xdr:to>
    <xdr:sp macro="" textlink="">
      <xdr:nvSpPr>
        <xdr:cNvPr id="75" name="円/楕円 74"/>
        <xdr:cNvSpPr/>
      </xdr:nvSpPr>
      <xdr:spPr bwMode="auto">
        <a:xfrm>
          <a:off x="4254500" y="2956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105839</xdr:rowOff>
    </xdr:from>
    <xdr:ext cx="762000" cy="259045"/>
    <xdr:sp macro="" textlink="">
      <xdr:nvSpPr>
        <xdr:cNvPr id="76" name="テキスト ボックス 75"/>
        <xdr:cNvSpPr txBox="1"/>
      </xdr:nvSpPr>
      <xdr:spPr>
        <a:xfrm>
          <a:off x="3924300" y="2725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76,947</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126731</xdr:rowOff>
    </xdr:from>
    <xdr:to>
      <xdr:col>3</xdr:col>
      <xdr:colOff>257175</xdr:colOff>
      <xdr:row>17</xdr:row>
      <xdr:rowOff>56881</xdr:rowOff>
    </xdr:to>
    <xdr:sp macro="" textlink="">
      <xdr:nvSpPr>
        <xdr:cNvPr id="77" name="円/楕円 76"/>
        <xdr:cNvSpPr/>
      </xdr:nvSpPr>
      <xdr:spPr bwMode="auto">
        <a:xfrm>
          <a:off x="3556000" y="2917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67058</xdr:rowOff>
    </xdr:from>
    <xdr:ext cx="762000" cy="259045"/>
    <xdr:sp macro="" textlink="">
      <xdr:nvSpPr>
        <xdr:cNvPr id="78" name="テキスト ボックス 77"/>
        <xdr:cNvSpPr txBox="1"/>
      </xdr:nvSpPr>
      <xdr:spPr>
        <a:xfrm>
          <a:off x="3225800" y="268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79,322</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80620</xdr:rowOff>
    </xdr:from>
    <xdr:to>
      <xdr:col>2</xdr:col>
      <xdr:colOff>692150</xdr:colOff>
      <xdr:row>17</xdr:row>
      <xdr:rowOff>10770</xdr:rowOff>
    </xdr:to>
    <xdr:sp macro="" textlink="">
      <xdr:nvSpPr>
        <xdr:cNvPr id="79" name="円/楕円 78"/>
        <xdr:cNvSpPr/>
      </xdr:nvSpPr>
      <xdr:spPr bwMode="auto">
        <a:xfrm>
          <a:off x="2857500" y="2871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20947</xdr:rowOff>
    </xdr:from>
    <xdr:ext cx="762000" cy="259045"/>
    <xdr:sp macro="" textlink="">
      <xdr:nvSpPr>
        <xdr:cNvPr id="80" name="テキスト ボックス 79"/>
        <xdr:cNvSpPr txBox="1"/>
      </xdr:nvSpPr>
      <xdr:spPr>
        <a:xfrm>
          <a:off x="2527300" y="264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82,146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195254</xdr:rowOff>
    </xdr:from>
    <xdr:to>
      <xdr:col>4</xdr:col>
      <xdr:colOff>1117600</xdr:colOff>
      <xdr:row>37</xdr:row>
      <xdr:rowOff>268470</xdr:rowOff>
    </xdr:to>
    <xdr:cxnSp macro="">
      <xdr:nvCxnSpPr>
        <xdr:cNvPr id="110" name="直線コネクタ 109"/>
        <xdr:cNvCxnSpPr/>
      </xdr:nvCxnSpPr>
      <xdr:spPr bwMode="auto">
        <a:xfrm flipV="1">
          <a:off x="5651500" y="6119804"/>
          <a:ext cx="0" cy="1273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240547</xdr:rowOff>
    </xdr:from>
    <xdr:ext cx="762000" cy="259045"/>
    <xdr:sp macro="" textlink="">
      <xdr:nvSpPr>
        <xdr:cNvPr id="111" name="人口1人当たり決算額の推移最小値テキスト445"/>
        <xdr:cNvSpPr txBox="1"/>
      </xdr:nvSpPr>
      <xdr:spPr>
        <a:xfrm>
          <a:off x="5740400" y="736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-3,332</a:t>
          </a:r>
          <a:endParaRPr kumimoji="1" lang="ja-JP" altLang="en-US" sz="1000" b="1">
            <a:latin typeface="ＭＳ Ｐゴシック"/>
          </a:endParaRPr>
        </a:p>
      </xdr:txBody>
    </xdr:sp>
    <xdr:clientData/>
  </xdr:oneCellAnchor>
  <xdr:twoCellAnchor>
    <xdr:from>
      <xdr:col>4</xdr:col>
      <xdr:colOff>1028700</xdr:colOff>
      <xdr:row>37</xdr:row>
      <xdr:rowOff>268470</xdr:rowOff>
    </xdr:from>
    <xdr:to>
      <xdr:col>5</xdr:col>
      <xdr:colOff>73025</xdr:colOff>
      <xdr:row>37</xdr:row>
      <xdr:rowOff>268470</xdr:rowOff>
    </xdr:to>
    <xdr:cxnSp macro="">
      <xdr:nvCxnSpPr>
        <xdr:cNvPr id="112" name="直線コネクタ 111"/>
        <xdr:cNvCxnSpPr/>
      </xdr:nvCxnSpPr>
      <xdr:spPr bwMode="auto">
        <a:xfrm>
          <a:off x="5562600" y="7393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110181</xdr:rowOff>
    </xdr:from>
    <xdr:ext cx="762000" cy="259045"/>
    <xdr:sp macro="" textlink="">
      <xdr:nvSpPr>
        <xdr:cNvPr id="113" name="人口1人当たり決算額の推移最大値テキスト445"/>
        <xdr:cNvSpPr txBox="1"/>
      </xdr:nvSpPr>
      <xdr:spPr>
        <a:xfrm>
          <a:off x="5740400" y="586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35,660</a:t>
          </a:r>
          <a:endParaRPr kumimoji="1" lang="ja-JP" altLang="en-US" sz="1000" b="1">
            <a:latin typeface="ＭＳ Ｐゴシック"/>
          </a:endParaRPr>
        </a:p>
      </xdr:txBody>
    </xdr:sp>
    <xdr:clientData/>
  </xdr:oneCellAnchor>
  <xdr:twoCellAnchor>
    <xdr:from>
      <xdr:col>4</xdr:col>
      <xdr:colOff>1028700</xdr:colOff>
      <xdr:row>33</xdr:row>
      <xdr:rowOff>195254</xdr:rowOff>
    </xdr:from>
    <xdr:to>
      <xdr:col>5</xdr:col>
      <xdr:colOff>73025</xdr:colOff>
      <xdr:row>33</xdr:row>
      <xdr:rowOff>195254</xdr:rowOff>
    </xdr:to>
    <xdr:cxnSp macro="">
      <xdr:nvCxnSpPr>
        <xdr:cNvPr id="114" name="直線コネクタ 113"/>
        <xdr:cNvCxnSpPr/>
      </xdr:nvCxnSpPr>
      <xdr:spPr bwMode="auto">
        <a:xfrm>
          <a:off x="5562600" y="61198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167038</xdr:rowOff>
    </xdr:from>
    <xdr:to>
      <xdr:col>4</xdr:col>
      <xdr:colOff>1117600</xdr:colOff>
      <xdr:row>37</xdr:row>
      <xdr:rowOff>213280</xdr:rowOff>
    </xdr:to>
    <xdr:cxnSp macro="">
      <xdr:nvCxnSpPr>
        <xdr:cNvPr id="115" name="直線コネクタ 114"/>
        <xdr:cNvCxnSpPr/>
      </xdr:nvCxnSpPr>
      <xdr:spPr bwMode="auto">
        <a:xfrm flipV="1">
          <a:off x="5003800" y="7291738"/>
          <a:ext cx="647700" cy="46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81689</xdr:rowOff>
    </xdr:from>
    <xdr:ext cx="762000" cy="259045"/>
    <xdr:sp macro="" textlink="">
      <xdr:nvSpPr>
        <xdr:cNvPr id="116" name="人口1人当たり決算額の推移平均値テキスト445"/>
        <xdr:cNvSpPr txBox="1"/>
      </xdr:nvSpPr>
      <xdr:spPr>
        <a:xfrm>
          <a:off x="5740400" y="6692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236612</xdr:rowOff>
    </xdr:from>
    <xdr:to>
      <xdr:col>5</xdr:col>
      <xdr:colOff>34925</xdr:colOff>
      <xdr:row>35</xdr:row>
      <xdr:rowOff>338212</xdr:rowOff>
    </xdr:to>
    <xdr:sp macro="" textlink="">
      <xdr:nvSpPr>
        <xdr:cNvPr id="117" name="フローチャート : 判断 116"/>
        <xdr:cNvSpPr/>
      </xdr:nvSpPr>
      <xdr:spPr bwMode="auto">
        <a:xfrm>
          <a:off x="56007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156849</xdr:rowOff>
    </xdr:from>
    <xdr:to>
      <xdr:col>4</xdr:col>
      <xdr:colOff>469900</xdr:colOff>
      <xdr:row>37</xdr:row>
      <xdr:rowOff>213280</xdr:rowOff>
    </xdr:to>
    <xdr:cxnSp macro="">
      <xdr:nvCxnSpPr>
        <xdr:cNvPr id="118" name="直線コネクタ 117"/>
        <xdr:cNvCxnSpPr/>
      </xdr:nvCxnSpPr>
      <xdr:spPr bwMode="auto">
        <a:xfrm>
          <a:off x="4305300" y="7281549"/>
          <a:ext cx="698500" cy="56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191806</xdr:rowOff>
    </xdr:from>
    <xdr:to>
      <xdr:col>4</xdr:col>
      <xdr:colOff>520700</xdr:colOff>
      <xdr:row>35</xdr:row>
      <xdr:rowOff>293406</xdr:rowOff>
    </xdr:to>
    <xdr:sp macro="" textlink="">
      <xdr:nvSpPr>
        <xdr:cNvPr id="119" name="フローチャート : 判断 118"/>
        <xdr:cNvSpPr/>
      </xdr:nvSpPr>
      <xdr:spPr bwMode="auto">
        <a:xfrm>
          <a:off x="4953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303583</xdr:rowOff>
    </xdr:from>
    <xdr:ext cx="736600" cy="259045"/>
    <xdr:sp macro="" textlink="">
      <xdr:nvSpPr>
        <xdr:cNvPr id="120" name="テキスト ボックス 119"/>
        <xdr:cNvSpPr txBox="1"/>
      </xdr:nvSpPr>
      <xdr:spPr>
        <a:xfrm>
          <a:off x="4622800" y="6571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114492</xdr:rowOff>
    </xdr:from>
    <xdr:to>
      <xdr:col>3</xdr:col>
      <xdr:colOff>904875</xdr:colOff>
      <xdr:row>37</xdr:row>
      <xdr:rowOff>156849</xdr:rowOff>
    </xdr:to>
    <xdr:cxnSp macro="">
      <xdr:nvCxnSpPr>
        <xdr:cNvPr id="121" name="直線コネクタ 120"/>
        <xdr:cNvCxnSpPr/>
      </xdr:nvCxnSpPr>
      <xdr:spPr bwMode="auto">
        <a:xfrm>
          <a:off x="3606800" y="7239192"/>
          <a:ext cx="698500" cy="423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134558</xdr:rowOff>
    </xdr:from>
    <xdr:to>
      <xdr:col>3</xdr:col>
      <xdr:colOff>955675</xdr:colOff>
      <xdr:row>35</xdr:row>
      <xdr:rowOff>236158</xdr:rowOff>
    </xdr:to>
    <xdr:sp macro="" textlink="">
      <xdr:nvSpPr>
        <xdr:cNvPr id="122" name="フローチャート : 判断 121"/>
        <xdr:cNvSpPr/>
      </xdr:nvSpPr>
      <xdr:spPr bwMode="auto">
        <a:xfrm>
          <a:off x="4254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246335</xdr:rowOff>
    </xdr:from>
    <xdr:ext cx="762000" cy="259045"/>
    <xdr:sp macro="" textlink="">
      <xdr:nvSpPr>
        <xdr:cNvPr id="123" name="テキスト ボックス 122"/>
        <xdr:cNvSpPr txBox="1"/>
      </xdr:nvSpPr>
      <xdr:spPr>
        <a:xfrm>
          <a:off x="3924300" y="651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114492</xdr:rowOff>
    </xdr:from>
    <xdr:to>
      <xdr:col>3</xdr:col>
      <xdr:colOff>206375</xdr:colOff>
      <xdr:row>37</xdr:row>
      <xdr:rowOff>126739</xdr:rowOff>
    </xdr:to>
    <xdr:cxnSp macro="">
      <xdr:nvCxnSpPr>
        <xdr:cNvPr id="124" name="直線コネクタ 123"/>
        <xdr:cNvCxnSpPr/>
      </xdr:nvCxnSpPr>
      <xdr:spPr bwMode="auto">
        <a:xfrm flipV="1">
          <a:off x="2908300" y="7239192"/>
          <a:ext cx="698500" cy="12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94618</xdr:rowOff>
    </xdr:from>
    <xdr:to>
      <xdr:col>3</xdr:col>
      <xdr:colOff>257175</xdr:colOff>
      <xdr:row>35</xdr:row>
      <xdr:rowOff>196218</xdr:rowOff>
    </xdr:to>
    <xdr:sp macro="" textlink="">
      <xdr:nvSpPr>
        <xdr:cNvPr id="125" name="フローチャート : 判断 124"/>
        <xdr:cNvSpPr/>
      </xdr:nvSpPr>
      <xdr:spPr bwMode="auto">
        <a:xfrm>
          <a:off x="35560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206395</xdr:rowOff>
    </xdr:from>
    <xdr:ext cx="762000" cy="259045"/>
    <xdr:sp macro="" textlink="">
      <xdr:nvSpPr>
        <xdr:cNvPr id="126" name="テキスト ボックス 125"/>
        <xdr:cNvSpPr txBox="1"/>
      </xdr:nvSpPr>
      <xdr:spPr>
        <a:xfrm>
          <a:off x="3225800" y="647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42335</xdr:rowOff>
    </xdr:from>
    <xdr:to>
      <xdr:col>2</xdr:col>
      <xdr:colOff>692150</xdr:colOff>
      <xdr:row>35</xdr:row>
      <xdr:rowOff>143935</xdr:rowOff>
    </xdr:to>
    <xdr:sp macro="" textlink="">
      <xdr:nvSpPr>
        <xdr:cNvPr id="127" name="フローチャート : 判断 126"/>
        <xdr:cNvSpPr/>
      </xdr:nvSpPr>
      <xdr:spPr bwMode="auto">
        <a:xfrm>
          <a:off x="28575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154112</xdr:rowOff>
    </xdr:from>
    <xdr:ext cx="762000" cy="259045"/>
    <xdr:sp macro="" textlink="">
      <xdr:nvSpPr>
        <xdr:cNvPr id="128" name="テキスト ボックス 127"/>
        <xdr:cNvSpPr txBox="1"/>
      </xdr:nvSpPr>
      <xdr:spPr>
        <a:xfrm>
          <a:off x="2527300" y="64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116238</xdr:rowOff>
    </xdr:from>
    <xdr:to>
      <xdr:col>5</xdr:col>
      <xdr:colOff>34925</xdr:colOff>
      <xdr:row>37</xdr:row>
      <xdr:rowOff>217838</xdr:rowOff>
    </xdr:to>
    <xdr:sp macro="" textlink="">
      <xdr:nvSpPr>
        <xdr:cNvPr id="134" name="円/楕円 133"/>
        <xdr:cNvSpPr/>
      </xdr:nvSpPr>
      <xdr:spPr bwMode="auto">
        <a:xfrm>
          <a:off x="5600700" y="7240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24815</xdr:rowOff>
    </xdr:from>
    <xdr:ext cx="762000" cy="259045"/>
    <xdr:sp macro="" textlink="">
      <xdr:nvSpPr>
        <xdr:cNvPr id="135" name="人口1人当たり決算額の推移該当値テキスト445"/>
        <xdr:cNvSpPr txBox="1"/>
      </xdr:nvSpPr>
      <xdr:spPr>
        <a:xfrm>
          <a:off x="5740400" y="714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162480</xdr:rowOff>
    </xdr:from>
    <xdr:to>
      <xdr:col>4</xdr:col>
      <xdr:colOff>520700</xdr:colOff>
      <xdr:row>37</xdr:row>
      <xdr:rowOff>264080</xdr:rowOff>
    </xdr:to>
    <xdr:sp macro="" textlink="">
      <xdr:nvSpPr>
        <xdr:cNvPr id="136" name="円/楕円 135"/>
        <xdr:cNvSpPr/>
      </xdr:nvSpPr>
      <xdr:spPr bwMode="auto">
        <a:xfrm>
          <a:off x="4953000" y="7287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248857</xdr:rowOff>
    </xdr:from>
    <xdr:ext cx="736600" cy="259045"/>
    <xdr:sp macro="" textlink="">
      <xdr:nvSpPr>
        <xdr:cNvPr id="137" name="テキスト ボックス 136"/>
        <xdr:cNvSpPr txBox="1"/>
      </xdr:nvSpPr>
      <xdr:spPr>
        <a:xfrm>
          <a:off x="4622800" y="7373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-1,642</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106049</xdr:rowOff>
    </xdr:from>
    <xdr:to>
      <xdr:col>3</xdr:col>
      <xdr:colOff>955675</xdr:colOff>
      <xdr:row>37</xdr:row>
      <xdr:rowOff>207649</xdr:rowOff>
    </xdr:to>
    <xdr:sp macro="" textlink="">
      <xdr:nvSpPr>
        <xdr:cNvPr id="138" name="円/楕円 137"/>
        <xdr:cNvSpPr/>
      </xdr:nvSpPr>
      <xdr:spPr bwMode="auto">
        <a:xfrm>
          <a:off x="4254500" y="7230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192426</xdr:rowOff>
    </xdr:from>
    <xdr:ext cx="762000" cy="259045"/>
    <xdr:sp macro="" textlink="">
      <xdr:nvSpPr>
        <xdr:cNvPr id="139" name="テキスト ボックス 138"/>
        <xdr:cNvSpPr txBox="1"/>
      </xdr:nvSpPr>
      <xdr:spPr>
        <a:xfrm>
          <a:off x="3924300" y="731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63692</xdr:rowOff>
    </xdr:from>
    <xdr:to>
      <xdr:col>3</xdr:col>
      <xdr:colOff>257175</xdr:colOff>
      <xdr:row>37</xdr:row>
      <xdr:rowOff>165292</xdr:rowOff>
    </xdr:to>
    <xdr:sp macro="" textlink="">
      <xdr:nvSpPr>
        <xdr:cNvPr id="140" name="円/楕円 139"/>
        <xdr:cNvSpPr/>
      </xdr:nvSpPr>
      <xdr:spPr bwMode="auto">
        <a:xfrm>
          <a:off x="3556000" y="7188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150069</xdr:rowOff>
    </xdr:from>
    <xdr:ext cx="762000" cy="259045"/>
    <xdr:sp macro="" textlink="">
      <xdr:nvSpPr>
        <xdr:cNvPr id="141" name="テキスト ボックス 140"/>
        <xdr:cNvSpPr txBox="1"/>
      </xdr:nvSpPr>
      <xdr:spPr>
        <a:xfrm>
          <a:off x="3225800" y="7274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1,383</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75939</xdr:rowOff>
    </xdr:from>
    <xdr:to>
      <xdr:col>2</xdr:col>
      <xdr:colOff>692150</xdr:colOff>
      <xdr:row>37</xdr:row>
      <xdr:rowOff>177539</xdr:rowOff>
    </xdr:to>
    <xdr:sp macro="" textlink="">
      <xdr:nvSpPr>
        <xdr:cNvPr id="142" name="円/楕円 141"/>
        <xdr:cNvSpPr/>
      </xdr:nvSpPr>
      <xdr:spPr bwMode="auto">
        <a:xfrm>
          <a:off x="2857500" y="7200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162316</xdr:rowOff>
    </xdr:from>
    <xdr:ext cx="762000" cy="259045"/>
    <xdr:sp macro="" textlink="">
      <xdr:nvSpPr>
        <xdr:cNvPr id="143" name="テキスト ボックス 142"/>
        <xdr:cNvSpPr txBox="1"/>
      </xdr:nvSpPr>
      <xdr:spPr>
        <a:xfrm>
          <a:off x="2527300" y="728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神奈川県葉山町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33,490
33,269
17.04
10,127,815
9,479,617
606,040
6,801,827
5,695,390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72015</xdr:rowOff>
    </xdr:from>
    <xdr:to>
      <xdr:col>6</xdr:col>
      <xdr:colOff>510540</xdr:colOff>
      <xdr:row>39</xdr:row>
      <xdr:rowOff>136576</xdr:rowOff>
    </xdr:to>
    <xdr:cxnSp macro="">
      <xdr:nvCxnSpPr>
        <xdr:cNvPr id="56" name="直線コネクタ 55"/>
        <xdr:cNvCxnSpPr/>
      </xdr:nvCxnSpPr>
      <xdr:spPr>
        <a:xfrm flipV="1">
          <a:off x="4633595" y="5386965"/>
          <a:ext cx="1270" cy="143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140403</xdr:rowOff>
    </xdr:from>
    <xdr:ext cx="534377" cy="259045"/>
    <xdr:sp macro="" textlink="">
      <xdr:nvSpPr>
        <xdr:cNvPr id="57" name="人件費最小値テキスト"/>
        <xdr:cNvSpPr txBox="1"/>
      </xdr:nvSpPr>
      <xdr:spPr>
        <a:xfrm>
          <a:off x="4686300" y="68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35,164</a:t>
          </a:r>
          <a:endParaRPr kumimoji="1" lang="ja-JP" altLang="en-US" sz="1000" b="1">
            <a:latin typeface="ＭＳ Ｐゴシック"/>
          </a:endParaRPr>
        </a:p>
      </xdr:txBody>
    </xdr:sp>
    <xdr:clientData/>
  </xdr:oneCellAnchor>
  <xdr:twoCellAnchor>
    <xdr:from>
      <xdr:col>6</xdr:col>
      <xdr:colOff>422275</xdr:colOff>
      <xdr:row>39</xdr:row>
      <xdr:rowOff>136576</xdr:rowOff>
    </xdr:from>
    <xdr:to>
      <xdr:col>6</xdr:col>
      <xdr:colOff>600075</xdr:colOff>
      <xdr:row>39</xdr:row>
      <xdr:rowOff>136576</xdr:rowOff>
    </xdr:to>
    <xdr:cxnSp macro="">
      <xdr:nvCxnSpPr>
        <xdr:cNvPr id="58" name="直線コネクタ 57"/>
        <xdr:cNvCxnSpPr/>
      </xdr:nvCxnSpPr>
      <xdr:spPr>
        <a:xfrm>
          <a:off x="4546600" y="6823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18692</xdr:rowOff>
    </xdr:from>
    <xdr:ext cx="599010" cy="259045"/>
    <xdr:sp macro="" textlink="">
      <xdr:nvSpPr>
        <xdr:cNvPr id="59" name="人件費最大値テキスト"/>
        <xdr:cNvSpPr txBox="1"/>
      </xdr:nvSpPr>
      <xdr:spPr>
        <a:xfrm>
          <a:off x="4686300" y="516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110,553</a:t>
          </a:r>
          <a:endParaRPr kumimoji="1" lang="ja-JP" altLang="en-US" sz="1000" b="1">
            <a:latin typeface="ＭＳ Ｐゴシック"/>
          </a:endParaRPr>
        </a:p>
      </xdr:txBody>
    </xdr:sp>
    <xdr:clientData/>
  </xdr:oneCellAnchor>
  <xdr:twoCellAnchor>
    <xdr:from>
      <xdr:col>6</xdr:col>
      <xdr:colOff>422275</xdr:colOff>
      <xdr:row>31</xdr:row>
      <xdr:rowOff>72015</xdr:rowOff>
    </xdr:from>
    <xdr:to>
      <xdr:col>6</xdr:col>
      <xdr:colOff>600075</xdr:colOff>
      <xdr:row>31</xdr:row>
      <xdr:rowOff>72015</xdr:rowOff>
    </xdr:to>
    <xdr:cxnSp macro="">
      <xdr:nvCxnSpPr>
        <xdr:cNvPr id="60" name="直線コネクタ 59"/>
        <xdr:cNvCxnSpPr/>
      </xdr:nvCxnSpPr>
      <xdr:spPr>
        <a:xfrm>
          <a:off x="4546600" y="538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98285</xdr:rowOff>
    </xdr:from>
    <xdr:to>
      <xdr:col>6</xdr:col>
      <xdr:colOff>511175</xdr:colOff>
      <xdr:row>35</xdr:row>
      <xdr:rowOff>20694</xdr:rowOff>
    </xdr:to>
    <xdr:cxnSp macro="">
      <xdr:nvCxnSpPr>
        <xdr:cNvPr id="61" name="直線コネクタ 60"/>
        <xdr:cNvCxnSpPr/>
      </xdr:nvCxnSpPr>
      <xdr:spPr>
        <a:xfrm flipV="1">
          <a:off x="3797300" y="5927585"/>
          <a:ext cx="838200" cy="9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22617</xdr:rowOff>
    </xdr:from>
    <xdr:ext cx="534377" cy="259045"/>
    <xdr:sp macro="" textlink="">
      <xdr:nvSpPr>
        <xdr:cNvPr id="62" name="人件費平均値テキスト"/>
        <xdr:cNvSpPr txBox="1"/>
      </xdr:nvSpPr>
      <xdr:spPr>
        <a:xfrm>
          <a:off x="4686300" y="6366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44190</xdr:rowOff>
    </xdr:from>
    <xdr:to>
      <xdr:col>6</xdr:col>
      <xdr:colOff>561975</xdr:colOff>
      <xdr:row>37</xdr:row>
      <xdr:rowOff>145790</xdr:rowOff>
    </xdr:to>
    <xdr:sp macro="" textlink="">
      <xdr:nvSpPr>
        <xdr:cNvPr id="63" name="フローチャート : 判断 62"/>
        <xdr:cNvSpPr/>
      </xdr:nvSpPr>
      <xdr:spPr>
        <a:xfrm>
          <a:off x="45847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20694</xdr:rowOff>
    </xdr:from>
    <xdr:to>
      <xdr:col>5</xdr:col>
      <xdr:colOff>358775</xdr:colOff>
      <xdr:row>35</xdr:row>
      <xdr:rowOff>23057</xdr:rowOff>
    </xdr:to>
    <xdr:cxnSp macro="">
      <xdr:nvCxnSpPr>
        <xdr:cNvPr id="64" name="直線コネクタ 63"/>
        <xdr:cNvCxnSpPr/>
      </xdr:nvCxnSpPr>
      <xdr:spPr>
        <a:xfrm flipV="1">
          <a:off x="2908300" y="6021444"/>
          <a:ext cx="8890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140087</xdr:rowOff>
    </xdr:from>
    <xdr:to>
      <xdr:col>5</xdr:col>
      <xdr:colOff>409575</xdr:colOff>
      <xdr:row>37</xdr:row>
      <xdr:rowOff>70237</xdr:rowOff>
    </xdr:to>
    <xdr:sp macro="" textlink="">
      <xdr:nvSpPr>
        <xdr:cNvPr id="65" name="フローチャート : 判断 64"/>
        <xdr:cNvSpPr/>
      </xdr:nvSpPr>
      <xdr:spPr>
        <a:xfrm>
          <a:off x="3746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61364</xdr:rowOff>
    </xdr:from>
    <xdr:ext cx="534377" cy="259045"/>
    <xdr:sp macro="" textlink="">
      <xdr:nvSpPr>
        <xdr:cNvPr id="66" name="テキスト ボックス 65"/>
        <xdr:cNvSpPr txBox="1"/>
      </xdr:nvSpPr>
      <xdr:spPr>
        <a:xfrm>
          <a:off x="3530111" y="640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126308</xdr:rowOff>
    </xdr:from>
    <xdr:to>
      <xdr:col>4</xdr:col>
      <xdr:colOff>155575</xdr:colOff>
      <xdr:row>35</xdr:row>
      <xdr:rowOff>23057</xdr:rowOff>
    </xdr:to>
    <xdr:cxnSp macro="">
      <xdr:nvCxnSpPr>
        <xdr:cNvPr id="67" name="直線コネクタ 66"/>
        <xdr:cNvCxnSpPr/>
      </xdr:nvCxnSpPr>
      <xdr:spPr>
        <a:xfrm>
          <a:off x="2019300" y="5955608"/>
          <a:ext cx="889000" cy="6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151022</xdr:rowOff>
    </xdr:from>
    <xdr:to>
      <xdr:col>4</xdr:col>
      <xdr:colOff>206375</xdr:colOff>
      <xdr:row>37</xdr:row>
      <xdr:rowOff>81172</xdr:rowOff>
    </xdr:to>
    <xdr:sp macro="" textlink="">
      <xdr:nvSpPr>
        <xdr:cNvPr id="68" name="フローチャート : 判断 67"/>
        <xdr:cNvSpPr/>
      </xdr:nvSpPr>
      <xdr:spPr>
        <a:xfrm>
          <a:off x="2857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72299</xdr:rowOff>
    </xdr:from>
    <xdr:ext cx="534377" cy="259045"/>
    <xdr:sp macro="" textlink="">
      <xdr:nvSpPr>
        <xdr:cNvPr id="69" name="テキスト ボックス 68"/>
        <xdr:cNvSpPr txBox="1"/>
      </xdr:nvSpPr>
      <xdr:spPr>
        <a:xfrm>
          <a:off x="2641111" y="641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72911</xdr:rowOff>
    </xdr:from>
    <xdr:to>
      <xdr:col>2</xdr:col>
      <xdr:colOff>638175</xdr:colOff>
      <xdr:row>34</xdr:row>
      <xdr:rowOff>126308</xdr:rowOff>
    </xdr:to>
    <xdr:cxnSp macro="">
      <xdr:nvCxnSpPr>
        <xdr:cNvPr id="70" name="直線コネクタ 69"/>
        <xdr:cNvCxnSpPr/>
      </xdr:nvCxnSpPr>
      <xdr:spPr>
        <a:xfrm>
          <a:off x="1130300" y="5902211"/>
          <a:ext cx="889000" cy="5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132067</xdr:rowOff>
    </xdr:from>
    <xdr:to>
      <xdr:col>3</xdr:col>
      <xdr:colOff>3175</xdr:colOff>
      <xdr:row>37</xdr:row>
      <xdr:rowOff>62217</xdr:rowOff>
    </xdr:to>
    <xdr:sp macro="" textlink="">
      <xdr:nvSpPr>
        <xdr:cNvPr id="71" name="フローチャート : 判断 70"/>
        <xdr:cNvSpPr/>
      </xdr:nvSpPr>
      <xdr:spPr>
        <a:xfrm>
          <a:off x="1968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53344</xdr:rowOff>
    </xdr:from>
    <xdr:ext cx="534377" cy="259045"/>
    <xdr:sp macro="" textlink="">
      <xdr:nvSpPr>
        <xdr:cNvPr id="72" name="テキスト ボックス 71"/>
        <xdr:cNvSpPr txBox="1"/>
      </xdr:nvSpPr>
      <xdr:spPr>
        <a:xfrm>
          <a:off x="1752111" y="639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107112</xdr:rowOff>
    </xdr:from>
    <xdr:to>
      <xdr:col>1</xdr:col>
      <xdr:colOff>485775</xdr:colOff>
      <xdr:row>37</xdr:row>
      <xdr:rowOff>37262</xdr:rowOff>
    </xdr:to>
    <xdr:sp macro="" textlink="">
      <xdr:nvSpPr>
        <xdr:cNvPr id="73" name="フローチャート : 判断 72"/>
        <xdr:cNvSpPr/>
      </xdr:nvSpPr>
      <xdr:spPr>
        <a:xfrm>
          <a:off x="1079500" y="62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28389</xdr:rowOff>
    </xdr:from>
    <xdr:ext cx="534377" cy="259045"/>
    <xdr:sp macro="" textlink="">
      <xdr:nvSpPr>
        <xdr:cNvPr id="74" name="テキスト ボックス 73"/>
        <xdr:cNvSpPr txBox="1"/>
      </xdr:nvSpPr>
      <xdr:spPr>
        <a:xfrm>
          <a:off x="863111" y="637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47485</xdr:rowOff>
    </xdr:from>
    <xdr:to>
      <xdr:col>6</xdr:col>
      <xdr:colOff>561975</xdr:colOff>
      <xdr:row>34</xdr:row>
      <xdr:rowOff>149085</xdr:rowOff>
    </xdr:to>
    <xdr:sp macro="" textlink="">
      <xdr:nvSpPr>
        <xdr:cNvPr id="80" name="円/楕円 79"/>
        <xdr:cNvSpPr/>
      </xdr:nvSpPr>
      <xdr:spPr>
        <a:xfrm>
          <a:off x="4584700" y="587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70362</xdr:rowOff>
    </xdr:from>
    <xdr:ext cx="534377" cy="259045"/>
    <xdr:sp macro="" textlink="">
      <xdr:nvSpPr>
        <xdr:cNvPr id="81" name="人件費該当値テキスト"/>
        <xdr:cNvSpPr txBox="1"/>
      </xdr:nvSpPr>
      <xdr:spPr>
        <a:xfrm>
          <a:off x="4686300" y="572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82,174</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141344</xdr:rowOff>
    </xdr:from>
    <xdr:to>
      <xdr:col>5</xdr:col>
      <xdr:colOff>409575</xdr:colOff>
      <xdr:row>35</xdr:row>
      <xdr:rowOff>71494</xdr:rowOff>
    </xdr:to>
    <xdr:sp macro="" textlink="">
      <xdr:nvSpPr>
        <xdr:cNvPr id="82" name="円/楕円 81"/>
        <xdr:cNvSpPr/>
      </xdr:nvSpPr>
      <xdr:spPr>
        <a:xfrm>
          <a:off x="3746500" y="597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88021</xdr:rowOff>
    </xdr:from>
    <xdr:ext cx="534377" cy="259045"/>
    <xdr:sp macro="" textlink="">
      <xdr:nvSpPr>
        <xdr:cNvPr id="83" name="テキスト ボックス 82"/>
        <xdr:cNvSpPr txBox="1"/>
      </xdr:nvSpPr>
      <xdr:spPr>
        <a:xfrm>
          <a:off x="3530111" y="574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77,247</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143707</xdr:rowOff>
    </xdr:from>
    <xdr:to>
      <xdr:col>4</xdr:col>
      <xdr:colOff>206375</xdr:colOff>
      <xdr:row>35</xdr:row>
      <xdr:rowOff>73857</xdr:rowOff>
    </xdr:to>
    <xdr:sp macro="" textlink="">
      <xdr:nvSpPr>
        <xdr:cNvPr id="84" name="円/楕円 83"/>
        <xdr:cNvSpPr/>
      </xdr:nvSpPr>
      <xdr:spPr>
        <a:xfrm>
          <a:off x="2857500" y="597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90384</xdr:rowOff>
    </xdr:from>
    <xdr:ext cx="534377" cy="259045"/>
    <xdr:sp macro="" textlink="">
      <xdr:nvSpPr>
        <xdr:cNvPr id="85" name="テキスト ボックス 84"/>
        <xdr:cNvSpPr txBox="1"/>
      </xdr:nvSpPr>
      <xdr:spPr>
        <a:xfrm>
          <a:off x="2641111" y="574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77,123</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75508</xdr:rowOff>
    </xdr:from>
    <xdr:to>
      <xdr:col>3</xdr:col>
      <xdr:colOff>3175</xdr:colOff>
      <xdr:row>35</xdr:row>
      <xdr:rowOff>5658</xdr:rowOff>
    </xdr:to>
    <xdr:sp macro="" textlink="">
      <xdr:nvSpPr>
        <xdr:cNvPr id="86" name="円/楕円 85"/>
        <xdr:cNvSpPr/>
      </xdr:nvSpPr>
      <xdr:spPr>
        <a:xfrm>
          <a:off x="1968500" y="590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22185</xdr:rowOff>
    </xdr:from>
    <xdr:ext cx="534377" cy="259045"/>
    <xdr:sp macro="" textlink="">
      <xdr:nvSpPr>
        <xdr:cNvPr id="87" name="テキスト ボックス 86"/>
        <xdr:cNvSpPr txBox="1"/>
      </xdr:nvSpPr>
      <xdr:spPr>
        <a:xfrm>
          <a:off x="1752111" y="568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80,703</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22111</xdr:rowOff>
    </xdr:from>
    <xdr:to>
      <xdr:col>1</xdr:col>
      <xdr:colOff>485775</xdr:colOff>
      <xdr:row>34</xdr:row>
      <xdr:rowOff>123711</xdr:rowOff>
    </xdr:to>
    <xdr:sp macro="" textlink="">
      <xdr:nvSpPr>
        <xdr:cNvPr id="88" name="円/楕円 87"/>
        <xdr:cNvSpPr/>
      </xdr:nvSpPr>
      <xdr:spPr>
        <a:xfrm>
          <a:off x="1079500" y="585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140238</xdr:rowOff>
    </xdr:from>
    <xdr:ext cx="534377" cy="259045"/>
    <xdr:sp macro="" textlink="">
      <xdr:nvSpPr>
        <xdr:cNvPr id="89" name="テキスト ボックス 88"/>
        <xdr:cNvSpPr txBox="1"/>
      </xdr:nvSpPr>
      <xdr:spPr>
        <a:xfrm>
          <a:off x="863111" y="562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83,506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153236</xdr:rowOff>
    </xdr:from>
    <xdr:to>
      <xdr:col>6</xdr:col>
      <xdr:colOff>510540</xdr:colOff>
      <xdr:row>58</xdr:row>
      <xdr:rowOff>55608</xdr:rowOff>
    </xdr:to>
    <xdr:cxnSp macro="">
      <xdr:nvCxnSpPr>
        <xdr:cNvPr id="116" name="直線コネクタ 115"/>
        <xdr:cNvCxnSpPr/>
      </xdr:nvCxnSpPr>
      <xdr:spPr>
        <a:xfrm flipV="1">
          <a:off x="4633595" y="8725736"/>
          <a:ext cx="1270" cy="127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59435</xdr:rowOff>
    </xdr:from>
    <xdr:ext cx="534377" cy="259045"/>
    <xdr:sp macro="" textlink="">
      <xdr:nvSpPr>
        <xdr:cNvPr id="117" name="物件費最小値テキスト"/>
        <xdr:cNvSpPr txBox="1"/>
      </xdr:nvSpPr>
      <xdr:spPr>
        <a:xfrm>
          <a:off x="4686300" y="1000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33,150</a:t>
          </a:r>
          <a:endParaRPr kumimoji="1" lang="ja-JP" altLang="en-US" sz="1000" b="1">
            <a:latin typeface="ＭＳ Ｐゴシック"/>
          </a:endParaRPr>
        </a:p>
      </xdr:txBody>
    </xdr:sp>
    <xdr:clientData/>
  </xdr:oneCellAnchor>
  <xdr:twoCellAnchor>
    <xdr:from>
      <xdr:col>6</xdr:col>
      <xdr:colOff>422275</xdr:colOff>
      <xdr:row>58</xdr:row>
      <xdr:rowOff>55608</xdr:rowOff>
    </xdr:from>
    <xdr:to>
      <xdr:col>6</xdr:col>
      <xdr:colOff>600075</xdr:colOff>
      <xdr:row>58</xdr:row>
      <xdr:rowOff>55608</xdr:rowOff>
    </xdr:to>
    <xdr:cxnSp macro="">
      <xdr:nvCxnSpPr>
        <xdr:cNvPr id="118" name="直線コネクタ 117"/>
        <xdr:cNvCxnSpPr/>
      </xdr:nvCxnSpPr>
      <xdr:spPr>
        <a:xfrm>
          <a:off x="4546600" y="999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99913</xdr:rowOff>
    </xdr:from>
    <xdr:ext cx="599010" cy="259045"/>
    <xdr:sp macro="" textlink="">
      <xdr:nvSpPr>
        <xdr:cNvPr id="119" name="物件費最大値テキスト"/>
        <xdr:cNvSpPr txBox="1"/>
      </xdr:nvSpPr>
      <xdr:spPr>
        <a:xfrm>
          <a:off x="4686300" y="85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111,171</a:t>
          </a:r>
          <a:endParaRPr kumimoji="1" lang="ja-JP" altLang="en-US" sz="1000" b="1">
            <a:latin typeface="ＭＳ Ｐゴシック"/>
          </a:endParaRPr>
        </a:p>
      </xdr:txBody>
    </xdr:sp>
    <xdr:clientData/>
  </xdr:oneCellAnchor>
  <xdr:twoCellAnchor>
    <xdr:from>
      <xdr:col>6</xdr:col>
      <xdr:colOff>422275</xdr:colOff>
      <xdr:row>50</xdr:row>
      <xdr:rowOff>153236</xdr:rowOff>
    </xdr:from>
    <xdr:to>
      <xdr:col>6</xdr:col>
      <xdr:colOff>600075</xdr:colOff>
      <xdr:row>50</xdr:row>
      <xdr:rowOff>153236</xdr:rowOff>
    </xdr:to>
    <xdr:cxnSp macro="">
      <xdr:nvCxnSpPr>
        <xdr:cNvPr id="120" name="直線コネクタ 119"/>
        <xdr:cNvCxnSpPr/>
      </xdr:nvCxnSpPr>
      <xdr:spPr>
        <a:xfrm>
          <a:off x="4546600" y="872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54073</xdr:rowOff>
    </xdr:from>
    <xdr:to>
      <xdr:col>6</xdr:col>
      <xdr:colOff>511175</xdr:colOff>
      <xdr:row>57</xdr:row>
      <xdr:rowOff>94078</xdr:rowOff>
    </xdr:to>
    <xdr:cxnSp macro="">
      <xdr:nvCxnSpPr>
        <xdr:cNvPr id="121" name="直線コネクタ 120"/>
        <xdr:cNvCxnSpPr/>
      </xdr:nvCxnSpPr>
      <xdr:spPr>
        <a:xfrm>
          <a:off x="3797300" y="9826723"/>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34886</xdr:rowOff>
    </xdr:from>
    <xdr:ext cx="534377" cy="259045"/>
    <xdr:sp macro="" textlink="">
      <xdr:nvSpPr>
        <xdr:cNvPr id="122" name="物件費平均値テキスト"/>
        <xdr:cNvSpPr txBox="1"/>
      </xdr:nvSpPr>
      <xdr:spPr>
        <a:xfrm>
          <a:off x="4686300" y="9464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12009</xdr:rowOff>
    </xdr:from>
    <xdr:to>
      <xdr:col>6</xdr:col>
      <xdr:colOff>561975</xdr:colOff>
      <xdr:row>56</xdr:row>
      <xdr:rowOff>113609</xdr:rowOff>
    </xdr:to>
    <xdr:sp macro="" textlink="">
      <xdr:nvSpPr>
        <xdr:cNvPr id="123" name="フローチャート : 判断 122"/>
        <xdr:cNvSpPr/>
      </xdr:nvSpPr>
      <xdr:spPr>
        <a:xfrm>
          <a:off x="4584700" y="9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140925</xdr:rowOff>
    </xdr:from>
    <xdr:to>
      <xdr:col>5</xdr:col>
      <xdr:colOff>358775</xdr:colOff>
      <xdr:row>57</xdr:row>
      <xdr:rowOff>54073</xdr:rowOff>
    </xdr:to>
    <xdr:cxnSp macro="">
      <xdr:nvCxnSpPr>
        <xdr:cNvPr id="124" name="直線コネクタ 123"/>
        <xdr:cNvCxnSpPr/>
      </xdr:nvCxnSpPr>
      <xdr:spPr>
        <a:xfrm>
          <a:off x="2908300" y="9742125"/>
          <a:ext cx="889000" cy="8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167816</xdr:rowOff>
    </xdr:from>
    <xdr:to>
      <xdr:col>5</xdr:col>
      <xdr:colOff>409575</xdr:colOff>
      <xdr:row>56</xdr:row>
      <xdr:rowOff>97966</xdr:rowOff>
    </xdr:to>
    <xdr:sp macro="" textlink="">
      <xdr:nvSpPr>
        <xdr:cNvPr id="125" name="フローチャート : 判断 124"/>
        <xdr:cNvSpPr/>
      </xdr:nvSpPr>
      <xdr:spPr>
        <a:xfrm>
          <a:off x="3746500" y="95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114493</xdr:rowOff>
    </xdr:from>
    <xdr:ext cx="534377" cy="259045"/>
    <xdr:sp macro="" textlink="">
      <xdr:nvSpPr>
        <xdr:cNvPr id="126" name="テキスト ボックス 125"/>
        <xdr:cNvSpPr txBox="1"/>
      </xdr:nvSpPr>
      <xdr:spPr>
        <a:xfrm>
          <a:off x="3530111" y="93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140925</xdr:rowOff>
    </xdr:from>
    <xdr:to>
      <xdr:col>4</xdr:col>
      <xdr:colOff>155575</xdr:colOff>
      <xdr:row>56</xdr:row>
      <xdr:rowOff>150428</xdr:rowOff>
    </xdr:to>
    <xdr:cxnSp macro="">
      <xdr:nvCxnSpPr>
        <xdr:cNvPr id="127" name="直線コネクタ 126"/>
        <xdr:cNvCxnSpPr/>
      </xdr:nvCxnSpPr>
      <xdr:spPr>
        <a:xfrm flipV="1">
          <a:off x="2019300" y="9742125"/>
          <a:ext cx="889000" cy="9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45107</xdr:rowOff>
    </xdr:from>
    <xdr:to>
      <xdr:col>4</xdr:col>
      <xdr:colOff>206375</xdr:colOff>
      <xdr:row>56</xdr:row>
      <xdr:rowOff>146707</xdr:rowOff>
    </xdr:to>
    <xdr:sp macro="" textlink="">
      <xdr:nvSpPr>
        <xdr:cNvPr id="128" name="フローチャート : 判断 127"/>
        <xdr:cNvSpPr/>
      </xdr:nvSpPr>
      <xdr:spPr>
        <a:xfrm>
          <a:off x="2857500" y="964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163234</xdr:rowOff>
    </xdr:from>
    <xdr:ext cx="534377" cy="259045"/>
    <xdr:sp macro="" textlink="">
      <xdr:nvSpPr>
        <xdr:cNvPr id="129" name="テキスト ボックス 128"/>
        <xdr:cNvSpPr txBox="1"/>
      </xdr:nvSpPr>
      <xdr:spPr>
        <a:xfrm>
          <a:off x="2641111" y="942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100887</xdr:rowOff>
    </xdr:from>
    <xdr:to>
      <xdr:col>2</xdr:col>
      <xdr:colOff>638175</xdr:colOff>
      <xdr:row>56</xdr:row>
      <xdr:rowOff>150428</xdr:rowOff>
    </xdr:to>
    <xdr:cxnSp macro="">
      <xdr:nvCxnSpPr>
        <xdr:cNvPr id="130" name="直線コネクタ 129"/>
        <xdr:cNvCxnSpPr/>
      </xdr:nvCxnSpPr>
      <xdr:spPr>
        <a:xfrm>
          <a:off x="1130300" y="9702087"/>
          <a:ext cx="889000" cy="4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56602</xdr:rowOff>
    </xdr:from>
    <xdr:to>
      <xdr:col>3</xdr:col>
      <xdr:colOff>3175</xdr:colOff>
      <xdr:row>56</xdr:row>
      <xdr:rowOff>158202</xdr:rowOff>
    </xdr:to>
    <xdr:sp macro="" textlink="">
      <xdr:nvSpPr>
        <xdr:cNvPr id="131" name="フローチャート : 判断 130"/>
        <xdr:cNvSpPr/>
      </xdr:nvSpPr>
      <xdr:spPr>
        <a:xfrm>
          <a:off x="1968500" y="965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3279</xdr:rowOff>
    </xdr:from>
    <xdr:ext cx="534377" cy="259045"/>
    <xdr:sp macro="" textlink="">
      <xdr:nvSpPr>
        <xdr:cNvPr id="132" name="テキスト ボックス 131"/>
        <xdr:cNvSpPr txBox="1"/>
      </xdr:nvSpPr>
      <xdr:spPr>
        <a:xfrm>
          <a:off x="1752111" y="943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20696</xdr:rowOff>
    </xdr:from>
    <xdr:to>
      <xdr:col>1</xdr:col>
      <xdr:colOff>485775</xdr:colOff>
      <xdr:row>56</xdr:row>
      <xdr:rowOff>122296</xdr:rowOff>
    </xdr:to>
    <xdr:sp macro="" textlink="">
      <xdr:nvSpPr>
        <xdr:cNvPr id="133" name="フローチャート : 判断 132"/>
        <xdr:cNvSpPr/>
      </xdr:nvSpPr>
      <xdr:spPr>
        <a:xfrm>
          <a:off x="1079500" y="96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138823</xdr:rowOff>
    </xdr:from>
    <xdr:ext cx="534377" cy="259045"/>
    <xdr:sp macro="" textlink="">
      <xdr:nvSpPr>
        <xdr:cNvPr id="134" name="テキスト ボックス 133"/>
        <xdr:cNvSpPr txBox="1"/>
      </xdr:nvSpPr>
      <xdr:spPr>
        <a:xfrm>
          <a:off x="863111" y="939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43278</xdr:rowOff>
    </xdr:from>
    <xdr:to>
      <xdr:col>6</xdr:col>
      <xdr:colOff>561975</xdr:colOff>
      <xdr:row>57</xdr:row>
      <xdr:rowOff>144878</xdr:rowOff>
    </xdr:to>
    <xdr:sp macro="" textlink="">
      <xdr:nvSpPr>
        <xdr:cNvPr id="140" name="円/楕円 139"/>
        <xdr:cNvSpPr/>
      </xdr:nvSpPr>
      <xdr:spPr>
        <a:xfrm>
          <a:off x="4584700" y="981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21705</xdr:rowOff>
    </xdr:from>
    <xdr:ext cx="534377" cy="259045"/>
    <xdr:sp macro="" textlink="">
      <xdr:nvSpPr>
        <xdr:cNvPr id="141" name="物件費該当値テキスト"/>
        <xdr:cNvSpPr txBox="1"/>
      </xdr:nvSpPr>
      <xdr:spPr>
        <a:xfrm>
          <a:off x="4686300" y="979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41,294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3273</xdr:rowOff>
    </xdr:from>
    <xdr:to>
      <xdr:col>5</xdr:col>
      <xdr:colOff>409575</xdr:colOff>
      <xdr:row>57</xdr:row>
      <xdr:rowOff>104873</xdr:rowOff>
    </xdr:to>
    <xdr:sp macro="" textlink="">
      <xdr:nvSpPr>
        <xdr:cNvPr id="142" name="円/楕円 141"/>
        <xdr:cNvSpPr/>
      </xdr:nvSpPr>
      <xdr:spPr>
        <a:xfrm>
          <a:off x="3746500" y="977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96000</xdr:rowOff>
    </xdr:from>
    <xdr:ext cx="534377" cy="259045"/>
    <xdr:sp macro="" textlink="">
      <xdr:nvSpPr>
        <xdr:cNvPr id="143" name="テキスト ボックス 142"/>
        <xdr:cNvSpPr txBox="1"/>
      </xdr:nvSpPr>
      <xdr:spPr>
        <a:xfrm>
          <a:off x="3530111" y="986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43,744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90125</xdr:rowOff>
    </xdr:from>
    <xdr:to>
      <xdr:col>4</xdr:col>
      <xdr:colOff>206375</xdr:colOff>
      <xdr:row>57</xdr:row>
      <xdr:rowOff>20275</xdr:rowOff>
    </xdr:to>
    <xdr:sp macro="" textlink="">
      <xdr:nvSpPr>
        <xdr:cNvPr id="144" name="円/楕円 143"/>
        <xdr:cNvSpPr/>
      </xdr:nvSpPr>
      <xdr:spPr>
        <a:xfrm>
          <a:off x="2857500" y="969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11402</xdr:rowOff>
    </xdr:from>
    <xdr:ext cx="534377" cy="259045"/>
    <xdr:sp macro="" textlink="">
      <xdr:nvSpPr>
        <xdr:cNvPr id="145" name="テキスト ボックス 144"/>
        <xdr:cNvSpPr txBox="1"/>
      </xdr:nvSpPr>
      <xdr:spPr>
        <a:xfrm>
          <a:off x="2641111" y="978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48,925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99628</xdr:rowOff>
    </xdr:from>
    <xdr:to>
      <xdr:col>3</xdr:col>
      <xdr:colOff>3175</xdr:colOff>
      <xdr:row>57</xdr:row>
      <xdr:rowOff>29778</xdr:rowOff>
    </xdr:to>
    <xdr:sp macro="" textlink="">
      <xdr:nvSpPr>
        <xdr:cNvPr id="146" name="円/楕円 145"/>
        <xdr:cNvSpPr/>
      </xdr:nvSpPr>
      <xdr:spPr>
        <a:xfrm>
          <a:off x="1968500" y="970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20905</xdr:rowOff>
    </xdr:from>
    <xdr:ext cx="534377" cy="259045"/>
    <xdr:sp macro="" textlink="">
      <xdr:nvSpPr>
        <xdr:cNvPr id="147" name="テキスト ボックス 146"/>
        <xdr:cNvSpPr txBox="1"/>
      </xdr:nvSpPr>
      <xdr:spPr>
        <a:xfrm>
          <a:off x="1752111" y="979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48,343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50087</xdr:rowOff>
    </xdr:from>
    <xdr:to>
      <xdr:col>1</xdr:col>
      <xdr:colOff>485775</xdr:colOff>
      <xdr:row>56</xdr:row>
      <xdr:rowOff>151687</xdr:rowOff>
    </xdr:to>
    <xdr:sp macro="" textlink="">
      <xdr:nvSpPr>
        <xdr:cNvPr id="148" name="円/楕円 147"/>
        <xdr:cNvSpPr/>
      </xdr:nvSpPr>
      <xdr:spPr>
        <a:xfrm>
          <a:off x="1079500" y="965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142814</xdr:rowOff>
    </xdr:from>
    <xdr:ext cx="534377" cy="259045"/>
    <xdr:sp macro="" textlink="">
      <xdr:nvSpPr>
        <xdr:cNvPr id="149" name="テキスト ボックス 148"/>
        <xdr:cNvSpPr txBox="1"/>
      </xdr:nvSpPr>
      <xdr:spPr>
        <a:xfrm>
          <a:off x="863111" y="974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51,377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108306</xdr:rowOff>
    </xdr:from>
    <xdr:to>
      <xdr:col>6</xdr:col>
      <xdr:colOff>510540</xdr:colOff>
      <xdr:row>79</xdr:row>
      <xdr:rowOff>21513</xdr:rowOff>
    </xdr:to>
    <xdr:cxnSp macro="">
      <xdr:nvCxnSpPr>
        <xdr:cNvPr id="173" name="直線コネクタ 172"/>
        <xdr:cNvCxnSpPr/>
      </xdr:nvCxnSpPr>
      <xdr:spPr>
        <a:xfrm flipV="1">
          <a:off x="4633595" y="12109806"/>
          <a:ext cx="1270" cy="145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25340</xdr:rowOff>
    </xdr:from>
    <xdr:ext cx="378565" cy="259045"/>
    <xdr:sp macro="" textlink="">
      <xdr:nvSpPr>
        <xdr:cNvPr id="174" name="維持補修費最小値テキスト"/>
        <xdr:cNvSpPr txBox="1"/>
      </xdr:nvSpPr>
      <xdr:spPr>
        <a:xfrm>
          <a:off x="4686300" y="1356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422275</xdr:colOff>
      <xdr:row>79</xdr:row>
      <xdr:rowOff>21513</xdr:rowOff>
    </xdr:from>
    <xdr:to>
      <xdr:col>6</xdr:col>
      <xdr:colOff>600075</xdr:colOff>
      <xdr:row>79</xdr:row>
      <xdr:rowOff>21513</xdr:rowOff>
    </xdr:to>
    <xdr:cxnSp macro="">
      <xdr:nvCxnSpPr>
        <xdr:cNvPr id="175" name="直線コネクタ 174"/>
        <xdr:cNvCxnSpPr/>
      </xdr:nvCxnSpPr>
      <xdr:spPr>
        <a:xfrm>
          <a:off x="4546600" y="135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54983</xdr:rowOff>
    </xdr:from>
    <xdr:ext cx="534377" cy="259045"/>
    <xdr:sp macro="" textlink="">
      <xdr:nvSpPr>
        <xdr:cNvPr id="176" name="維持補修費最大値テキスト"/>
        <xdr:cNvSpPr txBox="1"/>
      </xdr:nvSpPr>
      <xdr:spPr>
        <a:xfrm>
          <a:off x="4686300" y="1188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19,412</a:t>
          </a:r>
          <a:endParaRPr kumimoji="1" lang="ja-JP" altLang="en-US" sz="1000" b="1">
            <a:latin typeface="ＭＳ Ｐゴシック"/>
          </a:endParaRPr>
        </a:p>
      </xdr:txBody>
    </xdr:sp>
    <xdr:clientData/>
  </xdr:oneCellAnchor>
  <xdr:twoCellAnchor>
    <xdr:from>
      <xdr:col>6</xdr:col>
      <xdr:colOff>422275</xdr:colOff>
      <xdr:row>70</xdr:row>
      <xdr:rowOff>108306</xdr:rowOff>
    </xdr:from>
    <xdr:to>
      <xdr:col>6</xdr:col>
      <xdr:colOff>600075</xdr:colOff>
      <xdr:row>70</xdr:row>
      <xdr:rowOff>108306</xdr:rowOff>
    </xdr:to>
    <xdr:cxnSp macro="">
      <xdr:nvCxnSpPr>
        <xdr:cNvPr id="177" name="直線コネクタ 176"/>
        <xdr:cNvCxnSpPr/>
      </xdr:nvCxnSpPr>
      <xdr:spPr>
        <a:xfrm>
          <a:off x="4546600" y="1210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164007</xdr:rowOff>
    </xdr:from>
    <xdr:to>
      <xdr:col>6</xdr:col>
      <xdr:colOff>511175</xdr:colOff>
      <xdr:row>78</xdr:row>
      <xdr:rowOff>56262</xdr:rowOff>
    </xdr:to>
    <xdr:cxnSp macro="">
      <xdr:nvCxnSpPr>
        <xdr:cNvPr id="178" name="直線コネクタ 177"/>
        <xdr:cNvCxnSpPr/>
      </xdr:nvCxnSpPr>
      <xdr:spPr>
        <a:xfrm>
          <a:off x="3797300" y="13365657"/>
          <a:ext cx="838200" cy="6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92727</xdr:rowOff>
    </xdr:from>
    <xdr:ext cx="469744" cy="259045"/>
    <xdr:sp macro="" textlink="">
      <xdr:nvSpPr>
        <xdr:cNvPr id="179" name="維持補修費平均値テキスト"/>
        <xdr:cNvSpPr txBox="1"/>
      </xdr:nvSpPr>
      <xdr:spPr>
        <a:xfrm>
          <a:off x="4686300" y="13122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69850</xdr:rowOff>
    </xdr:from>
    <xdr:to>
      <xdr:col>6</xdr:col>
      <xdr:colOff>561975</xdr:colOff>
      <xdr:row>78</xdr:row>
      <xdr:rowOff>0</xdr:rowOff>
    </xdr:to>
    <xdr:sp macro="" textlink="">
      <xdr:nvSpPr>
        <xdr:cNvPr id="180" name="フローチャート : 判断 179"/>
        <xdr:cNvSpPr/>
      </xdr:nvSpPr>
      <xdr:spPr>
        <a:xfrm>
          <a:off x="45847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164007</xdr:rowOff>
    </xdr:from>
    <xdr:to>
      <xdr:col>5</xdr:col>
      <xdr:colOff>358775</xdr:colOff>
      <xdr:row>78</xdr:row>
      <xdr:rowOff>112954</xdr:rowOff>
    </xdr:to>
    <xdr:cxnSp macro="">
      <xdr:nvCxnSpPr>
        <xdr:cNvPr id="181" name="直線コネクタ 180"/>
        <xdr:cNvCxnSpPr/>
      </xdr:nvCxnSpPr>
      <xdr:spPr>
        <a:xfrm flipV="1">
          <a:off x="2908300" y="13365657"/>
          <a:ext cx="889000" cy="120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51563</xdr:rowOff>
    </xdr:from>
    <xdr:to>
      <xdr:col>5</xdr:col>
      <xdr:colOff>409575</xdr:colOff>
      <xdr:row>77</xdr:row>
      <xdr:rowOff>153163</xdr:rowOff>
    </xdr:to>
    <xdr:sp macro="" textlink="">
      <xdr:nvSpPr>
        <xdr:cNvPr id="182" name="フローチャート : 判断 181"/>
        <xdr:cNvSpPr/>
      </xdr:nvSpPr>
      <xdr:spPr>
        <a:xfrm>
          <a:off x="3746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169690</xdr:rowOff>
    </xdr:from>
    <xdr:ext cx="469744" cy="259045"/>
    <xdr:sp macro="" textlink="">
      <xdr:nvSpPr>
        <xdr:cNvPr id="183" name="テキスト ボックス 182"/>
        <xdr:cNvSpPr txBox="1"/>
      </xdr:nvSpPr>
      <xdr:spPr>
        <a:xfrm>
          <a:off x="3562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112954</xdr:rowOff>
    </xdr:from>
    <xdr:to>
      <xdr:col>4</xdr:col>
      <xdr:colOff>155575</xdr:colOff>
      <xdr:row>78</xdr:row>
      <xdr:rowOff>118821</xdr:rowOff>
    </xdr:to>
    <xdr:cxnSp macro="">
      <xdr:nvCxnSpPr>
        <xdr:cNvPr id="184" name="直線コネクタ 183"/>
        <xdr:cNvCxnSpPr/>
      </xdr:nvCxnSpPr>
      <xdr:spPr>
        <a:xfrm flipV="1">
          <a:off x="2019300" y="13486054"/>
          <a:ext cx="889000" cy="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68631</xdr:rowOff>
    </xdr:from>
    <xdr:to>
      <xdr:col>4</xdr:col>
      <xdr:colOff>206375</xdr:colOff>
      <xdr:row>77</xdr:row>
      <xdr:rowOff>170231</xdr:rowOff>
    </xdr:to>
    <xdr:sp macro="" textlink="">
      <xdr:nvSpPr>
        <xdr:cNvPr id="185" name="フローチャート : 判断 184"/>
        <xdr:cNvSpPr/>
      </xdr:nvSpPr>
      <xdr:spPr>
        <a:xfrm>
          <a:off x="2857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15308</xdr:rowOff>
    </xdr:from>
    <xdr:ext cx="469744" cy="259045"/>
    <xdr:sp macro="" textlink="">
      <xdr:nvSpPr>
        <xdr:cNvPr id="186" name="テキスト ボックス 185"/>
        <xdr:cNvSpPr txBox="1"/>
      </xdr:nvSpPr>
      <xdr:spPr>
        <a:xfrm>
          <a:off x="2673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118821</xdr:rowOff>
    </xdr:from>
    <xdr:to>
      <xdr:col>2</xdr:col>
      <xdr:colOff>638175</xdr:colOff>
      <xdr:row>78</xdr:row>
      <xdr:rowOff>139548</xdr:rowOff>
    </xdr:to>
    <xdr:cxnSp macro="">
      <xdr:nvCxnSpPr>
        <xdr:cNvPr id="187" name="直線コネクタ 186"/>
        <xdr:cNvCxnSpPr/>
      </xdr:nvCxnSpPr>
      <xdr:spPr>
        <a:xfrm flipV="1">
          <a:off x="1130300" y="13491921"/>
          <a:ext cx="889000" cy="20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58496</xdr:rowOff>
    </xdr:from>
    <xdr:to>
      <xdr:col>3</xdr:col>
      <xdr:colOff>3175</xdr:colOff>
      <xdr:row>77</xdr:row>
      <xdr:rowOff>160096</xdr:rowOff>
    </xdr:to>
    <xdr:sp macro="" textlink="">
      <xdr:nvSpPr>
        <xdr:cNvPr id="188" name="フローチャート : 判断 187"/>
        <xdr:cNvSpPr/>
      </xdr:nvSpPr>
      <xdr:spPr>
        <a:xfrm>
          <a:off x="1968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5173</xdr:rowOff>
    </xdr:from>
    <xdr:ext cx="469744" cy="259045"/>
    <xdr:sp macro="" textlink="">
      <xdr:nvSpPr>
        <xdr:cNvPr id="189" name="テキスト ボックス 188"/>
        <xdr:cNvSpPr txBox="1"/>
      </xdr:nvSpPr>
      <xdr:spPr>
        <a:xfrm>
          <a:off x="1784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74270</xdr:rowOff>
    </xdr:from>
    <xdr:to>
      <xdr:col>1</xdr:col>
      <xdr:colOff>485775</xdr:colOff>
      <xdr:row>78</xdr:row>
      <xdr:rowOff>4420</xdr:rowOff>
    </xdr:to>
    <xdr:sp macro="" textlink="">
      <xdr:nvSpPr>
        <xdr:cNvPr id="190" name="フローチャート : 判断 189"/>
        <xdr:cNvSpPr/>
      </xdr:nvSpPr>
      <xdr:spPr>
        <a:xfrm>
          <a:off x="1079500" y="132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20947</xdr:rowOff>
    </xdr:from>
    <xdr:ext cx="469744" cy="259045"/>
    <xdr:sp macro="" textlink="">
      <xdr:nvSpPr>
        <xdr:cNvPr id="191" name="テキスト ボックス 190"/>
        <xdr:cNvSpPr txBox="1"/>
      </xdr:nvSpPr>
      <xdr:spPr>
        <a:xfrm>
          <a:off x="895427" y="13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5462</xdr:rowOff>
    </xdr:from>
    <xdr:to>
      <xdr:col>6</xdr:col>
      <xdr:colOff>561975</xdr:colOff>
      <xdr:row>78</xdr:row>
      <xdr:rowOff>107062</xdr:rowOff>
    </xdr:to>
    <xdr:sp macro="" textlink="">
      <xdr:nvSpPr>
        <xdr:cNvPr id="197" name="円/楕円 196"/>
        <xdr:cNvSpPr/>
      </xdr:nvSpPr>
      <xdr:spPr>
        <a:xfrm>
          <a:off x="4584700" y="1337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155339</xdr:rowOff>
    </xdr:from>
    <xdr:ext cx="469744" cy="259045"/>
    <xdr:sp macro="" textlink="">
      <xdr:nvSpPr>
        <xdr:cNvPr id="198" name="維持補修費該当値テキスト"/>
        <xdr:cNvSpPr txBox="1"/>
      </xdr:nvSpPr>
      <xdr:spPr>
        <a:xfrm>
          <a:off x="4686300" y="13356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113207</xdr:rowOff>
    </xdr:from>
    <xdr:to>
      <xdr:col>5</xdr:col>
      <xdr:colOff>409575</xdr:colOff>
      <xdr:row>78</xdr:row>
      <xdr:rowOff>43357</xdr:rowOff>
    </xdr:to>
    <xdr:sp macro="" textlink="">
      <xdr:nvSpPr>
        <xdr:cNvPr id="199" name="円/楕円 198"/>
        <xdr:cNvSpPr/>
      </xdr:nvSpPr>
      <xdr:spPr>
        <a:xfrm>
          <a:off x="3746500" y="1331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34484</xdr:rowOff>
    </xdr:from>
    <xdr:ext cx="469744" cy="259045"/>
    <xdr:sp macro="" textlink="">
      <xdr:nvSpPr>
        <xdr:cNvPr id="200" name="テキスト ボックス 199"/>
        <xdr:cNvSpPr txBox="1"/>
      </xdr:nvSpPr>
      <xdr:spPr>
        <a:xfrm>
          <a:off x="3562427" y="13407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62154</xdr:rowOff>
    </xdr:from>
    <xdr:to>
      <xdr:col>4</xdr:col>
      <xdr:colOff>206375</xdr:colOff>
      <xdr:row>78</xdr:row>
      <xdr:rowOff>163754</xdr:rowOff>
    </xdr:to>
    <xdr:sp macro="" textlink="">
      <xdr:nvSpPr>
        <xdr:cNvPr id="201" name="円/楕円 200"/>
        <xdr:cNvSpPr/>
      </xdr:nvSpPr>
      <xdr:spPr>
        <a:xfrm>
          <a:off x="2857500" y="1343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154881</xdr:rowOff>
    </xdr:from>
    <xdr:ext cx="469744" cy="259045"/>
    <xdr:sp macro="" textlink="">
      <xdr:nvSpPr>
        <xdr:cNvPr id="202" name="テキスト ボックス 201"/>
        <xdr:cNvSpPr txBox="1"/>
      </xdr:nvSpPr>
      <xdr:spPr>
        <a:xfrm>
          <a:off x="2673427" y="13527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68021</xdr:rowOff>
    </xdr:from>
    <xdr:to>
      <xdr:col>3</xdr:col>
      <xdr:colOff>3175</xdr:colOff>
      <xdr:row>78</xdr:row>
      <xdr:rowOff>169621</xdr:rowOff>
    </xdr:to>
    <xdr:sp macro="" textlink="">
      <xdr:nvSpPr>
        <xdr:cNvPr id="203" name="円/楕円 202"/>
        <xdr:cNvSpPr/>
      </xdr:nvSpPr>
      <xdr:spPr>
        <a:xfrm>
          <a:off x="1968500" y="1344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160748</xdr:rowOff>
    </xdr:from>
    <xdr:ext cx="469744" cy="259045"/>
    <xdr:sp macro="" textlink="">
      <xdr:nvSpPr>
        <xdr:cNvPr id="204" name="テキスト ボックス 203"/>
        <xdr:cNvSpPr txBox="1"/>
      </xdr:nvSpPr>
      <xdr:spPr>
        <a:xfrm>
          <a:off x="1784427" y="13533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88748</xdr:rowOff>
    </xdr:from>
    <xdr:to>
      <xdr:col>1</xdr:col>
      <xdr:colOff>485775</xdr:colOff>
      <xdr:row>79</xdr:row>
      <xdr:rowOff>18898</xdr:rowOff>
    </xdr:to>
    <xdr:sp macro="" textlink="">
      <xdr:nvSpPr>
        <xdr:cNvPr id="205" name="円/楕円 204"/>
        <xdr:cNvSpPr/>
      </xdr:nvSpPr>
      <xdr:spPr>
        <a:xfrm>
          <a:off x="1079500" y="134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10025</xdr:rowOff>
    </xdr:from>
    <xdr:ext cx="469744" cy="259045"/>
    <xdr:sp macro="" textlink="">
      <xdr:nvSpPr>
        <xdr:cNvPr id="206" name="テキスト ボックス 205"/>
        <xdr:cNvSpPr txBox="1"/>
      </xdr:nvSpPr>
      <xdr:spPr>
        <a:xfrm>
          <a:off x="895427" y="1355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98,322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72682</xdr:rowOff>
    </xdr:from>
    <xdr:to>
      <xdr:col>6</xdr:col>
      <xdr:colOff>510540</xdr:colOff>
      <xdr:row>99</xdr:row>
      <xdr:rowOff>105563</xdr:rowOff>
    </xdr:to>
    <xdr:cxnSp macro="">
      <xdr:nvCxnSpPr>
        <xdr:cNvPr id="231" name="直線コネクタ 230"/>
        <xdr:cNvCxnSpPr/>
      </xdr:nvCxnSpPr>
      <xdr:spPr>
        <a:xfrm flipV="1">
          <a:off x="4633595" y="15674632"/>
          <a:ext cx="1270" cy="140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109390</xdr:rowOff>
    </xdr:from>
    <xdr:ext cx="534377" cy="259045"/>
    <xdr:sp macro="" textlink="">
      <xdr:nvSpPr>
        <xdr:cNvPr id="232" name="扶助費最小値テキスト"/>
        <xdr:cNvSpPr txBox="1"/>
      </xdr:nvSpPr>
      <xdr:spPr>
        <a:xfrm>
          <a:off x="4686300" y="1708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36,792</a:t>
          </a:r>
          <a:endParaRPr kumimoji="1" lang="ja-JP" altLang="en-US" sz="1000" b="1">
            <a:latin typeface="ＭＳ Ｐゴシック"/>
          </a:endParaRPr>
        </a:p>
      </xdr:txBody>
    </xdr:sp>
    <xdr:clientData/>
  </xdr:oneCellAnchor>
  <xdr:twoCellAnchor>
    <xdr:from>
      <xdr:col>6</xdr:col>
      <xdr:colOff>422275</xdr:colOff>
      <xdr:row>99</xdr:row>
      <xdr:rowOff>105563</xdr:rowOff>
    </xdr:from>
    <xdr:to>
      <xdr:col>6</xdr:col>
      <xdr:colOff>600075</xdr:colOff>
      <xdr:row>99</xdr:row>
      <xdr:rowOff>105563</xdr:rowOff>
    </xdr:to>
    <xdr:cxnSp macro="">
      <xdr:nvCxnSpPr>
        <xdr:cNvPr id="233" name="直線コネクタ 232"/>
        <xdr:cNvCxnSpPr/>
      </xdr:nvCxnSpPr>
      <xdr:spPr>
        <a:xfrm>
          <a:off x="4546600" y="1707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19359</xdr:rowOff>
    </xdr:from>
    <xdr:ext cx="599010" cy="259045"/>
    <xdr:sp macro="" textlink="">
      <xdr:nvSpPr>
        <xdr:cNvPr id="234" name="扶助費最大値テキスト"/>
        <xdr:cNvSpPr txBox="1"/>
      </xdr:nvSpPr>
      <xdr:spPr>
        <a:xfrm>
          <a:off x="4686300" y="1544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110,518</a:t>
          </a:r>
          <a:endParaRPr kumimoji="1" lang="ja-JP" altLang="en-US" sz="1000" b="1">
            <a:latin typeface="ＭＳ Ｐゴシック"/>
          </a:endParaRPr>
        </a:p>
      </xdr:txBody>
    </xdr:sp>
    <xdr:clientData/>
  </xdr:oneCellAnchor>
  <xdr:twoCellAnchor>
    <xdr:from>
      <xdr:col>6</xdr:col>
      <xdr:colOff>422275</xdr:colOff>
      <xdr:row>91</xdr:row>
      <xdr:rowOff>72682</xdr:rowOff>
    </xdr:from>
    <xdr:to>
      <xdr:col>6</xdr:col>
      <xdr:colOff>600075</xdr:colOff>
      <xdr:row>91</xdr:row>
      <xdr:rowOff>72682</xdr:rowOff>
    </xdr:to>
    <xdr:cxnSp macro="">
      <xdr:nvCxnSpPr>
        <xdr:cNvPr id="235" name="直線コネクタ 234"/>
        <xdr:cNvCxnSpPr/>
      </xdr:nvCxnSpPr>
      <xdr:spPr>
        <a:xfrm>
          <a:off x="4546600" y="1567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2406</xdr:rowOff>
    </xdr:from>
    <xdr:to>
      <xdr:col>6</xdr:col>
      <xdr:colOff>511175</xdr:colOff>
      <xdr:row>99</xdr:row>
      <xdr:rowOff>49555</xdr:rowOff>
    </xdr:to>
    <xdr:cxnSp macro="">
      <xdr:nvCxnSpPr>
        <xdr:cNvPr id="236" name="直線コネクタ 235"/>
        <xdr:cNvCxnSpPr/>
      </xdr:nvCxnSpPr>
      <xdr:spPr>
        <a:xfrm flipV="1">
          <a:off x="3797300" y="16975956"/>
          <a:ext cx="838200" cy="4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155421</xdr:rowOff>
    </xdr:from>
    <xdr:ext cx="534377" cy="259045"/>
    <xdr:sp macro="" textlink="">
      <xdr:nvSpPr>
        <xdr:cNvPr id="237" name="扶助費平均値テキスト"/>
        <xdr:cNvSpPr txBox="1"/>
      </xdr:nvSpPr>
      <xdr:spPr>
        <a:xfrm>
          <a:off x="4686300" y="16443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132544</xdr:rowOff>
    </xdr:from>
    <xdr:to>
      <xdr:col>6</xdr:col>
      <xdr:colOff>561975</xdr:colOff>
      <xdr:row>97</xdr:row>
      <xdr:rowOff>62694</xdr:rowOff>
    </xdr:to>
    <xdr:sp macro="" textlink="">
      <xdr:nvSpPr>
        <xdr:cNvPr id="238" name="フローチャート : 判断 237"/>
        <xdr:cNvSpPr/>
      </xdr:nvSpPr>
      <xdr:spPr>
        <a:xfrm>
          <a:off x="45847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49555</xdr:rowOff>
    </xdr:from>
    <xdr:to>
      <xdr:col>5</xdr:col>
      <xdr:colOff>358775</xdr:colOff>
      <xdr:row>99</xdr:row>
      <xdr:rowOff>113925</xdr:rowOff>
    </xdr:to>
    <xdr:cxnSp macro="">
      <xdr:nvCxnSpPr>
        <xdr:cNvPr id="239" name="直線コネクタ 238"/>
        <xdr:cNvCxnSpPr/>
      </xdr:nvCxnSpPr>
      <xdr:spPr>
        <a:xfrm flipV="1">
          <a:off x="2908300" y="17023105"/>
          <a:ext cx="889000" cy="6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23121</xdr:rowOff>
    </xdr:from>
    <xdr:to>
      <xdr:col>5</xdr:col>
      <xdr:colOff>409575</xdr:colOff>
      <xdr:row>97</xdr:row>
      <xdr:rowOff>124721</xdr:rowOff>
    </xdr:to>
    <xdr:sp macro="" textlink="">
      <xdr:nvSpPr>
        <xdr:cNvPr id="240" name="フローチャート : 判断 239"/>
        <xdr:cNvSpPr/>
      </xdr:nvSpPr>
      <xdr:spPr>
        <a:xfrm>
          <a:off x="3746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141248</xdr:rowOff>
    </xdr:from>
    <xdr:ext cx="534377" cy="259045"/>
    <xdr:sp macro="" textlink="">
      <xdr:nvSpPr>
        <xdr:cNvPr id="241" name="テキスト ボックス 240"/>
        <xdr:cNvSpPr txBox="1"/>
      </xdr:nvSpPr>
      <xdr:spPr>
        <a:xfrm>
          <a:off x="3530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92114</xdr:rowOff>
    </xdr:from>
    <xdr:to>
      <xdr:col>4</xdr:col>
      <xdr:colOff>155575</xdr:colOff>
      <xdr:row>99</xdr:row>
      <xdr:rowOff>113925</xdr:rowOff>
    </xdr:to>
    <xdr:cxnSp macro="">
      <xdr:nvCxnSpPr>
        <xdr:cNvPr id="242" name="直線コネクタ 241"/>
        <xdr:cNvCxnSpPr/>
      </xdr:nvCxnSpPr>
      <xdr:spPr>
        <a:xfrm>
          <a:off x="2019300" y="17065664"/>
          <a:ext cx="889000" cy="2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130772</xdr:rowOff>
    </xdr:from>
    <xdr:to>
      <xdr:col>4</xdr:col>
      <xdr:colOff>206375</xdr:colOff>
      <xdr:row>98</xdr:row>
      <xdr:rowOff>60922</xdr:rowOff>
    </xdr:to>
    <xdr:sp macro="" textlink="">
      <xdr:nvSpPr>
        <xdr:cNvPr id="243" name="フローチャート : 判断 242"/>
        <xdr:cNvSpPr/>
      </xdr:nvSpPr>
      <xdr:spPr>
        <a:xfrm>
          <a:off x="2857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77449</xdr:rowOff>
    </xdr:from>
    <xdr:ext cx="534377" cy="259045"/>
    <xdr:sp macro="" textlink="">
      <xdr:nvSpPr>
        <xdr:cNvPr id="244" name="テキスト ボックス 243"/>
        <xdr:cNvSpPr txBox="1"/>
      </xdr:nvSpPr>
      <xdr:spPr>
        <a:xfrm>
          <a:off x="2641111" y="1653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55842</xdr:rowOff>
    </xdr:from>
    <xdr:to>
      <xdr:col>2</xdr:col>
      <xdr:colOff>638175</xdr:colOff>
      <xdr:row>99</xdr:row>
      <xdr:rowOff>92114</xdr:rowOff>
    </xdr:to>
    <xdr:cxnSp macro="">
      <xdr:nvCxnSpPr>
        <xdr:cNvPr id="245" name="直線コネクタ 244"/>
        <xdr:cNvCxnSpPr/>
      </xdr:nvCxnSpPr>
      <xdr:spPr>
        <a:xfrm>
          <a:off x="1130300" y="17029392"/>
          <a:ext cx="889000" cy="36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145535</xdr:rowOff>
    </xdr:from>
    <xdr:to>
      <xdr:col>3</xdr:col>
      <xdr:colOff>3175</xdr:colOff>
      <xdr:row>98</xdr:row>
      <xdr:rowOff>75685</xdr:rowOff>
    </xdr:to>
    <xdr:sp macro="" textlink="">
      <xdr:nvSpPr>
        <xdr:cNvPr id="246" name="フローチャート : 判断 245"/>
        <xdr:cNvSpPr/>
      </xdr:nvSpPr>
      <xdr:spPr>
        <a:xfrm>
          <a:off x="1968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92212</xdr:rowOff>
    </xdr:from>
    <xdr:ext cx="534377" cy="259045"/>
    <xdr:sp macro="" textlink="">
      <xdr:nvSpPr>
        <xdr:cNvPr id="247" name="テキスト ボックス 246"/>
        <xdr:cNvSpPr txBox="1"/>
      </xdr:nvSpPr>
      <xdr:spPr>
        <a:xfrm>
          <a:off x="1752111" y="1655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155023</xdr:rowOff>
    </xdr:from>
    <xdr:to>
      <xdr:col>1</xdr:col>
      <xdr:colOff>485775</xdr:colOff>
      <xdr:row>98</xdr:row>
      <xdr:rowOff>85173</xdr:rowOff>
    </xdr:to>
    <xdr:sp macro="" textlink="">
      <xdr:nvSpPr>
        <xdr:cNvPr id="248" name="フローチャート : 判断 247"/>
        <xdr:cNvSpPr/>
      </xdr:nvSpPr>
      <xdr:spPr>
        <a:xfrm>
          <a:off x="1079500" y="1678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101700</xdr:rowOff>
    </xdr:from>
    <xdr:ext cx="534377" cy="259045"/>
    <xdr:sp macro="" textlink="">
      <xdr:nvSpPr>
        <xdr:cNvPr id="249" name="テキスト ボックス 248"/>
        <xdr:cNvSpPr txBox="1"/>
      </xdr:nvSpPr>
      <xdr:spPr>
        <a:xfrm>
          <a:off x="863111" y="1656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123056</xdr:rowOff>
    </xdr:from>
    <xdr:to>
      <xdr:col>6</xdr:col>
      <xdr:colOff>561975</xdr:colOff>
      <xdr:row>99</xdr:row>
      <xdr:rowOff>53206</xdr:rowOff>
    </xdr:to>
    <xdr:sp macro="" textlink="">
      <xdr:nvSpPr>
        <xdr:cNvPr id="255" name="円/楕円 254"/>
        <xdr:cNvSpPr/>
      </xdr:nvSpPr>
      <xdr:spPr>
        <a:xfrm>
          <a:off x="4584700" y="1692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37983</xdr:rowOff>
    </xdr:from>
    <xdr:ext cx="534377" cy="259045"/>
    <xdr:sp macro="" textlink="">
      <xdr:nvSpPr>
        <xdr:cNvPr id="256" name="扶助費該当値テキスト"/>
        <xdr:cNvSpPr txBox="1"/>
      </xdr:nvSpPr>
      <xdr:spPr>
        <a:xfrm>
          <a:off x="4686300" y="1684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42,207</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170205</xdr:rowOff>
    </xdr:from>
    <xdr:to>
      <xdr:col>5</xdr:col>
      <xdr:colOff>409575</xdr:colOff>
      <xdr:row>99</xdr:row>
      <xdr:rowOff>100355</xdr:rowOff>
    </xdr:to>
    <xdr:sp macro="" textlink="">
      <xdr:nvSpPr>
        <xdr:cNvPr id="257" name="円/楕円 256"/>
        <xdr:cNvSpPr/>
      </xdr:nvSpPr>
      <xdr:spPr>
        <a:xfrm>
          <a:off x="3746500" y="1697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91482</xdr:rowOff>
    </xdr:from>
    <xdr:ext cx="534377" cy="259045"/>
    <xdr:sp macro="" textlink="">
      <xdr:nvSpPr>
        <xdr:cNvPr id="258" name="テキスト ボックス 257"/>
        <xdr:cNvSpPr txBox="1"/>
      </xdr:nvSpPr>
      <xdr:spPr>
        <a:xfrm>
          <a:off x="3530111" y="1706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39,732</a:t>
          </a:r>
          <a:endParaRPr kumimoji="1" lang="ja-JP" altLang="en-US" sz="1000" b="1">
            <a:solidFill>
              <a:srgbClr val="FF0000"/>
            </a:solidFill>
            <a:latin typeface="ＭＳ Ｐゴシック"/>
          </a:endParaRPr>
        </a:p>
      </xdr:txBody>
    </xdr:sp>
    <xdr:clientData/>
  </xdr:oneCellAnchor>
  <xdr:twoCellAnchor>
    <xdr:from>
      <xdr:col>4</xdr:col>
      <xdr:colOff>104775</xdr:colOff>
      <xdr:row>99</xdr:row>
      <xdr:rowOff>63125</xdr:rowOff>
    </xdr:from>
    <xdr:to>
      <xdr:col>4</xdr:col>
      <xdr:colOff>206375</xdr:colOff>
      <xdr:row>99</xdr:row>
      <xdr:rowOff>164725</xdr:rowOff>
    </xdr:to>
    <xdr:sp macro="" textlink="">
      <xdr:nvSpPr>
        <xdr:cNvPr id="259" name="円/楕円 258"/>
        <xdr:cNvSpPr/>
      </xdr:nvSpPr>
      <xdr:spPr>
        <a:xfrm>
          <a:off x="2857500" y="1703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155852</xdr:rowOff>
    </xdr:from>
    <xdr:ext cx="534377" cy="259045"/>
    <xdr:sp macro="" textlink="">
      <xdr:nvSpPr>
        <xdr:cNvPr id="260" name="テキスト ボックス 259"/>
        <xdr:cNvSpPr txBox="1"/>
      </xdr:nvSpPr>
      <xdr:spPr>
        <a:xfrm>
          <a:off x="2641111" y="1712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36,353</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41314</xdr:rowOff>
    </xdr:from>
    <xdr:to>
      <xdr:col>3</xdr:col>
      <xdr:colOff>3175</xdr:colOff>
      <xdr:row>99</xdr:row>
      <xdr:rowOff>142914</xdr:rowOff>
    </xdr:to>
    <xdr:sp macro="" textlink="">
      <xdr:nvSpPr>
        <xdr:cNvPr id="261" name="円/楕円 260"/>
        <xdr:cNvSpPr/>
      </xdr:nvSpPr>
      <xdr:spPr>
        <a:xfrm>
          <a:off x="1968500" y="1701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134041</xdr:rowOff>
    </xdr:from>
    <xdr:ext cx="534377" cy="259045"/>
    <xdr:sp macro="" textlink="">
      <xdr:nvSpPr>
        <xdr:cNvPr id="262" name="テキスト ボックス 261"/>
        <xdr:cNvSpPr txBox="1"/>
      </xdr:nvSpPr>
      <xdr:spPr>
        <a:xfrm>
          <a:off x="1752111" y="1710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37,498</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5042</xdr:rowOff>
    </xdr:from>
    <xdr:to>
      <xdr:col>1</xdr:col>
      <xdr:colOff>485775</xdr:colOff>
      <xdr:row>99</xdr:row>
      <xdr:rowOff>106642</xdr:rowOff>
    </xdr:to>
    <xdr:sp macro="" textlink="">
      <xdr:nvSpPr>
        <xdr:cNvPr id="263" name="円/楕円 262"/>
        <xdr:cNvSpPr/>
      </xdr:nvSpPr>
      <xdr:spPr>
        <a:xfrm>
          <a:off x="1079500" y="1697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97769</xdr:rowOff>
    </xdr:from>
    <xdr:ext cx="534377" cy="259045"/>
    <xdr:sp macro="" textlink="">
      <xdr:nvSpPr>
        <xdr:cNvPr id="264" name="テキスト ボックス 263"/>
        <xdr:cNvSpPr txBox="1"/>
      </xdr:nvSpPr>
      <xdr:spPr>
        <a:xfrm>
          <a:off x="863111" y="1707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39,402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1778</xdr:rowOff>
    </xdr:from>
    <xdr:to>
      <xdr:col>15</xdr:col>
      <xdr:colOff>180340</xdr:colOff>
      <xdr:row>38</xdr:row>
      <xdr:rowOff>133201</xdr:rowOff>
    </xdr:to>
    <xdr:cxnSp macro="">
      <xdr:nvCxnSpPr>
        <xdr:cNvPr id="290" name="直線コネクタ 289"/>
        <xdr:cNvCxnSpPr/>
      </xdr:nvCxnSpPr>
      <xdr:spPr>
        <a:xfrm flipV="1">
          <a:off x="10475595" y="5316728"/>
          <a:ext cx="1270" cy="1331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137028</xdr:rowOff>
    </xdr:from>
    <xdr:ext cx="534377" cy="259045"/>
    <xdr:sp macro="" textlink="">
      <xdr:nvSpPr>
        <xdr:cNvPr id="291" name="補助費等最小値テキスト"/>
        <xdr:cNvSpPr txBox="1"/>
      </xdr:nvSpPr>
      <xdr:spPr>
        <a:xfrm>
          <a:off x="10528300" y="665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12,597</a:t>
          </a:r>
          <a:endParaRPr kumimoji="1" lang="ja-JP" altLang="en-US" sz="1000" b="1">
            <a:latin typeface="ＭＳ Ｐゴシック"/>
          </a:endParaRPr>
        </a:p>
      </xdr:txBody>
    </xdr:sp>
    <xdr:clientData/>
  </xdr:oneCellAnchor>
  <xdr:twoCellAnchor>
    <xdr:from>
      <xdr:col>15</xdr:col>
      <xdr:colOff>92075</xdr:colOff>
      <xdr:row>38</xdr:row>
      <xdr:rowOff>133201</xdr:rowOff>
    </xdr:from>
    <xdr:to>
      <xdr:col>15</xdr:col>
      <xdr:colOff>269875</xdr:colOff>
      <xdr:row>38</xdr:row>
      <xdr:rowOff>133201</xdr:rowOff>
    </xdr:to>
    <xdr:cxnSp macro="">
      <xdr:nvCxnSpPr>
        <xdr:cNvPr id="292" name="直線コネクタ 291"/>
        <xdr:cNvCxnSpPr/>
      </xdr:nvCxnSpPr>
      <xdr:spPr>
        <a:xfrm>
          <a:off x="10388600" y="664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119905</xdr:rowOff>
    </xdr:from>
    <xdr:ext cx="599010" cy="259045"/>
    <xdr:sp macro="" textlink="">
      <xdr:nvSpPr>
        <xdr:cNvPr id="293" name="補助費等最大値テキスト"/>
        <xdr:cNvSpPr txBox="1"/>
      </xdr:nvSpPr>
      <xdr:spPr>
        <a:xfrm>
          <a:off x="10528300" y="509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134,920</a:t>
          </a:r>
          <a:endParaRPr kumimoji="1" lang="ja-JP" altLang="en-US" sz="1000" b="1">
            <a:latin typeface="ＭＳ Ｐゴシック"/>
          </a:endParaRPr>
        </a:p>
      </xdr:txBody>
    </xdr:sp>
    <xdr:clientData/>
  </xdr:oneCellAnchor>
  <xdr:twoCellAnchor>
    <xdr:from>
      <xdr:col>15</xdr:col>
      <xdr:colOff>92075</xdr:colOff>
      <xdr:row>31</xdr:row>
      <xdr:rowOff>1778</xdr:rowOff>
    </xdr:from>
    <xdr:to>
      <xdr:col>15</xdr:col>
      <xdr:colOff>269875</xdr:colOff>
      <xdr:row>31</xdr:row>
      <xdr:rowOff>1778</xdr:rowOff>
    </xdr:to>
    <xdr:cxnSp macro="">
      <xdr:nvCxnSpPr>
        <xdr:cNvPr id="294" name="直線コネクタ 293"/>
        <xdr:cNvCxnSpPr/>
      </xdr:nvCxnSpPr>
      <xdr:spPr>
        <a:xfrm>
          <a:off x="10388600" y="5316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168972</xdr:rowOff>
    </xdr:from>
    <xdr:to>
      <xdr:col>15</xdr:col>
      <xdr:colOff>180975</xdr:colOff>
      <xdr:row>38</xdr:row>
      <xdr:rowOff>98988</xdr:rowOff>
    </xdr:to>
    <xdr:cxnSp macro="">
      <xdr:nvCxnSpPr>
        <xdr:cNvPr id="295" name="直線コネクタ 294"/>
        <xdr:cNvCxnSpPr/>
      </xdr:nvCxnSpPr>
      <xdr:spPr>
        <a:xfrm flipV="1">
          <a:off x="9639300" y="6512622"/>
          <a:ext cx="838200" cy="10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128933</xdr:rowOff>
    </xdr:from>
    <xdr:ext cx="534377" cy="259045"/>
    <xdr:sp macro="" textlink="">
      <xdr:nvSpPr>
        <xdr:cNvPr id="296" name="補助費等平均値テキスト"/>
        <xdr:cNvSpPr txBox="1"/>
      </xdr:nvSpPr>
      <xdr:spPr>
        <a:xfrm>
          <a:off x="10528300" y="6129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106056</xdr:rowOff>
    </xdr:from>
    <xdr:to>
      <xdr:col>15</xdr:col>
      <xdr:colOff>231775</xdr:colOff>
      <xdr:row>37</xdr:row>
      <xdr:rowOff>36206</xdr:rowOff>
    </xdr:to>
    <xdr:sp macro="" textlink="">
      <xdr:nvSpPr>
        <xdr:cNvPr id="297" name="フローチャート : 判断 296"/>
        <xdr:cNvSpPr/>
      </xdr:nvSpPr>
      <xdr:spPr>
        <a:xfrm>
          <a:off x="104267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98988</xdr:rowOff>
    </xdr:from>
    <xdr:to>
      <xdr:col>14</xdr:col>
      <xdr:colOff>28575</xdr:colOff>
      <xdr:row>38</xdr:row>
      <xdr:rowOff>137283</xdr:rowOff>
    </xdr:to>
    <xdr:cxnSp macro="">
      <xdr:nvCxnSpPr>
        <xdr:cNvPr id="298" name="直線コネクタ 297"/>
        <xdr:cNvCxnSpPr/>
      </xdr:nvCxnSpPr>
      <xdr:spPr>
        <a:xfrm flipV="1">
          <a:off x="8750300" y="6614088"/>
          <a:ext cx="889000" cy="3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124333</xdr:rowOff>
    </xdr:from>
    <xdr:to>
      <xdr:col>14</xdr:col>
      <xdr:colOff>79375</xdr:colOff>
      <xdr:row>37</xdr:row>
      <xdr:rowOff>54483</xdr:rowOff>
    </xdr:to>
    <xdr:sp macro="" textlink="">
      <xdr:nvSpPr>
        <xdr:cNvPr id="299" name="フローチャート : 判断 298"/>
        <xdr:cNvSpPr/>
      </xdr:nvSpPr>
      <xdr:spPr>
        <a:xfrm>
          <a:off x="9588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71010</xdr:rowOff>
    </xdr:from>
    <xdr:ext cx="534377" cy="259045"/>
    <xdr:sp macro="" textlink="">
      <xdr:nvSpPr>
        <xdr:cNvPr id="300" name="テキスト ボックス 299"/>
        <xdr:cNvSpPr txBox="1"/>
      </xdr:nvSpPr>
      <xdr:spPr>
        <a:xfrm>
          <a:off x="9372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122675</xdr:rowOff>
    </xdr:from>
    <xdr:to>
      <xdr:col>12</xdr:col>
      <xdr:colOff>511175</xdr:colOff>
      <xdr:row>38</xdr:row>
      <xdr:rowOff>137283</xdr:rowOff>
    </xdr:to>
    <xdr:cxnSp macro="">
      <xdr:nvCxnSpPr>
        <xdr:cNvPr id="301" name="直線コネクタ 300"/>
        <xdr:cNvCxnSpPr/>
      </xdr:nvCxnSpPr>
      <xdr:spPr>
        <a:xfrm>
          <a:off x="7861300" y="6637775"/>
          <a:ext cx="889000" cy="14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87452</xdr:rowOff>
    </xdr:from>
    <xdr:to>
      <xdr:col>12</xdr:col>
      <xdr:colOff>561975</xdr:colOff>
      <xdr:row>37</xdr:row>
      <xdr:rowOff>17602</xdr:rowOff>
    </xdr:to>
    <xdr:sp macro="" textlink="">
      <xdr:nvSpPr>
        <xdr:cNvPr id="302" name="フローチャート : 判断 301"/>
        <xdr:cNvSpPr/>
      </xdr:nvSpPr>
      <xdr:spPr>
        <a:xfrm>
          <a:off x="8699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34129</xdr:rowOff>
    </xdr:from>
    <xdr:ext cx="534377" cy="259045"/>
    <xdr:sp macro="" textlink="">
      <xdr:nvSpPr>
        <xdr:cNvPr id="303" name="テキスト ボックス 302"/>
        <xdr:cNvSpPr txBox="1"/>
      </xdr:nvSpPr>
      <xdr:spPr>
        <a:xfrm>
          <a:off x="8483111" y="603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122272</xdr:rowOff>
    </xdr:from>
    <xdr:to>
      <xdr:col>11</xdr:col>
      <xdr:colOff>307975</xdr:colOff>
      <xdr:row>38</xdr:row>
      <xdr:rowOff>122675</xdr:rowOff>
    </xdr:to>
    <xdr:cxnSp macro="">
      <xdr:nvCxnSpPr>
        <xdr:cNvPr id="304" name="直線コネクタ 303"/>
        <xdr:cNvCxnSpPr/>
      </xdr:nvCxnSpPr>
      <xdr:spPr>
        <a:xfrm>
          <a:off x="6972300" y="6637372"/>
          <a:ext cx="889000" cy="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117758</xdr:rowOff>
    </xdr:from>
    <xdr:to>
      <xdr:col>11</xdr:col>
      <xdr:colOff>358775</xdr:colOff>
      <xdr:row>37</xdr:row>
      <xdr:rowOff>47908</xdr:rowOff>
    </xdr:to>
    <xdr:sp macro="" textlink="">
      <xdr:nvSpPr>
        <xdr:cNvPr id="305" name="フローチャート : 判断 304"/>
        <xdr:cNvSpPr/>
      </xdr:nvSpPr>
      <xdr:spPr>
        <a:xfrm>
          <a:off x="7810500" y="62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64435</xdr:rowOff>
    </xdr:from>
    <xdr:ext cx="534377" cy="259045"/>
    <xdr:sp macro="" textlink="">
      <xdr:nvSpPr>
        <xdr:cNvPr id="306" name="テキスト ボックス 305"/>
        <xdr:cNvSpPr txBox="1"/>
      </xdr:nvSpPr>
      <xdr:spPr>
        <a:xfrm>
          <a:off x="7594111" y="606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118727</xdr:rowOff>
    </xdr:from>
    <xdr:to>
      <xdr:col>10</xdr:col>
      <xdr:colOff>155575</xdr:colOff>
      <xdr:row>37</xdr:row>
      <xdr:rowOff>48877</xdr:rowOff>
    </xdr:to>
    <xdr:sp macro="" textlink="">
      <xdr:nvSpPr>
        <xdr:cNvPr id="307" name="フローチャート : 判断 306"/>
        <xdr:cNvSpPr/>
      </xdr:nvSpPr>
      <xdr:spPr>
        <a:xfrm>
          <a:off x="6921500" y="629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65404</xdr:rowOff>
    </xdr:from>
    <xdr:ext cx="534377" cy="259045"/>
    <xdr:sp macro="" textlink="">
      <xdr:nvSpPr>
        <xdr:cNvPr id="308" name="テキスト ボックス 307"/>
        <xdr:cNvSpPr txBox="1"/>
      </xdr:nvSpPr>
      <xdr:spPr>
        <a:xfrm>
          <a:off x="6705111" y="606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118172</xdr:rowOff>
    </xdr:from>
    <xdr:to>
      <xdr:col>15</xdr:col>
      <xdr:colOff>231775</xdr:colOff>
      <xdr:row>38</xdr:row>
      <xdr:rowOff>48322</xdr:rowOff>
    </xdr:to>
    <xdr:sp macro="" textlink="">
      <xdr:nvSpPr>
        <xdr:cNvPr id="314" name="円/楕円 313"/>
        <xdr:cNvSpPr/>
      </xdr:nvSpPr>
      <xdr:spPr>
        <a:xfrm>
          <a:off x="10426700" y="646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96599</xdr:rowOff>
    </xdr:from>
    <xdr:ext cx="534377" cy="259045"/>
    <xdr:sp macro="" textlink="">
      <xdr:nvSpPr>
        <xdr:cNvPr id="315" name="補助費等該当値テキスト"/>
        <xdr:cNvSpPr txBox="1"/>
      </xdr:nvSpPr>
      <xdr:spPr>
        <a:xfrm>
          <a:off x="10528300" y="6440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25,061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48188</xdr:rowOff>
    </xdr:from>
    <xdr:to>
      <xdr:col>14</xdr:col>
      <xdr:colOff>79375</xdr:colOff>
      <xdr:row>38</xdr:row>
      <xdr:rowOff>149788</xdr:rowOff>
    </xdr:to>
    <xdr:sp macro="" textlink="">
      <xdr:nvSpPr>
        <xdr:cNvPr id="316" name="円/楕円 315"/>
        <xdr:cNvSpPr/>
      </xdr:nvSpPr>
      <xdr:spPr>
        <a:xfrm>
          <a:off x="9588500" y="656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140915</xdr:rowOff>
    </xdr:from>
    <xdr:ext cx="534377" cy="259045"/>
    <xdr:sp macro="" textlink="">
      <xdr:nvSpPr>
        <xdr:cNvPr id="317" name="テキスト ボックス 316"/>
        <xdr:cNvSpPr txBox="1"/>
      </xdr:nvSpPr>
      <xdr:spPr>
        <a:xfrm>
          <a:off x="9372111" y="665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15,740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86483</xdr:rowOff>
    </xdr:from>
    <xdr:to>
      <xdr:col>12</xdr:col>
      <xdr:colOff>561975</xdr:colOff>
      <xdr:row>39</xdr:row>
      <xdr:rowOff>16633</xdr:rowOff>
    </xdr:to>
    <xdr:sp macro="" textlink="">
      <xdr:nvSpPr>
        <xdr:cNvPr id="318" name="円/楕円 317"/>
        <xdr:cNvSpPr/>
      </xdr:nvSpPr>
      <xdr:spPr>
        <a:xfrm>
          <a:off x="8699500" y="660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39</xdr:row>
      <xdr:rowOff>7760</xdr:rowOff>
    </xdr:from>
    <xdr:ext cx="534377" cy="259045"/>
    <xdr:sp macro="" textlink="">
      <xdr:nvSpPr>
        <xdr:cNvPr id="319" name="テキスト ボックス 318"/>
        <xdr:cNvSpPr txBox="1"/>
      </xdr:nvSpPr>
      <xdr:spPr>
        <a:xfrm>
          <a:off x="8483111" y="669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12,222</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71875</xdr:rowOff>
    </xdr:from>
    <xdr:to>
      <xdr:col>11</xdr:col>
      <xdr:colOff>358775</xdr:colOff>
      <xdr:row>39</xdr:row>
      <xdr:rowOff>2025</xdr:rowOff>
    </xdr:to>
    <xdr:sp macro="" textlink="">
      <xdr:nvSpPr>
        <xdr:cNvPr id="320" name="円/楕円 319"/>
        <xdr:cNvSpPr/>
      </xdr:nvSpPr>
      <xdr:spPr>
        <a:xfrm>
          <a:off x="7810500" y="658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164602</xdr:rowOff>
    </xdr:from>
    <xdr:ext cx="534377" cy="259045"/>
    <xdr:sp macro="" textlink="">
      <xdr:nvSpPr>
        <xdr:cNvPr id="321" name="テキスト ボックス 320"/>
        <xdr:cNvSpPr txBox="1"/>
      </xdr:nvSpPr>
      <xdr:spPr>
        <a:xfrm>
          <a:off x="7594111" y="667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13,564</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71472</xdr:rowOff>
    </xdr:from>
    <xdr:to>
      <xdr:col>10</xdr:col>
      <xdr:colOff>155575</xdr:colOff>
      <xdr:row>39</xdr:row>
      <xdr:rowOff>1622</xdr:rowOff>
    </xdr:to>
    <xdr:sp macro="" textlink="">
      <xdr:nvSpPr>
        <xdr:cNvPr id="322" name="円/楕円 321"/>
        <xdr:cNvSpPr/>
      </xdr:nvSpPr>
      <xdr:spPr>
        <a:xfrm>
          <a:off x="6921500" y="658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164199</xdr:rowOff>
    </xdr:from>
    <xdr:ext cx="534377" cy="259045"/>
    <xdr:sp macro="" textlink="">
      <xdr:nvSpPr>
        <xdr:cNvPr id="323" name="テキスト ボックス 322"/>
        <xdr:cNvSpPr txBox="1"/>
      </xdr:nvSpPr>
      <xdr:spPr>
        <a:xfrm>
          <a:off x="6705111" y="667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13,601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47,325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143762</xdr:rowOff>
    </xdr:from>
    <xdr:to>
      <xdr:col>15</xdr:col>
      <xdr:colOff>180340</xdr:colOff>
      <xdr:row>58</xdr:row>
      <xdr:rowOff>124506</xdr:rowOff>
    </xdr:to>
    <xdr:cxnSp macro="">
      <xdr:nvCxnSpPr>
        <xdr:cNvPr id="347" name="直線コネクタ 346"/>
        <xdr:cNvCxnSpPr/>
      </xdr:nvCxnSpPr>
      <xdr:spPr>
        <a:xfrm flipV="1">
          <a:off x="10475595" y="8887712"/>
          <a:ext cx="1270" cy="1180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128333</xdr:rowOff>
    </xdr:from>
    <xdr:ext cx="534377" cy="259045"/>
    <xdr:sp macro="" textlink="">
      <xdr:nvSpPr>
        <xdr:cNvPr id="348" name="普通建設事業費最小値テキスト"/>
        <xdr:cNvSpPr txBox="1"/>
      </xdr:nvSpPr>
      <xdr:spPr>
        <a:xfrm>
          <a:off x="10528300" y="1007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11,994</a:t>
          </a:r>
          <a:endParaRPr kumimoji="1" lang="ja-JP" altLang="en-US" sz="1000" b="1">
            <a:latin typeface="ＭＳ Ｐゴシック"/>
          </a:endParaRPr>
        </a:p>
      </xdr:txBody>
    </xdr:sp>
    <xdr:clientData/>
  </xdr:oneCellAnchor>
  <xdr:twoCellAnchor>
    <xdr:from>
      <xdr:col>15</xdr:col>
      <xdr:colOff>92075</xdr:colOff>
      <xdr:row>58</xdr:row>
      <xdr:rowOff>124506</xdr:rowOff>
    </xdr:from>
    <xdr:to>
      <xdr:col>15</xdr:col>
      <xdr:colOff>269875</xdr:colOff>
      <xdr:row>58</xdr:row>
      <xdr:rowOff>124506</xdr:rowOff>
    </xdr:to>
    <xdr:cxnSp macro="">
      <xdr:nvCxnSpPr>
        <xdr:cNvPr id="349" name="直線コネクタ 348"/>
        <xdr:cNvCxnSpPr/>
      </xdr:nvCxnSpPr>
      <xdr:spPr>
        <a:xfrm>
          <a:off x="10388600" y="1006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90439</xdr:rowOff>
    </xdr:from>
    <xdr:ext cx="599010" cy="259045"/>
    <xdr:sp macro="" textlink="">
      <xdr:nvSpPr>
        <xdr:cNvPr id="350" name="普通建設事業費最大値テキスト"/>
        <xdr:cNvSpPr txBox="1"/>
      </xdr:nvSpPr>
      <xdr:spPr>
        <a:xfrm>
          <a:off x="10528300" y="866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166,967</a:t>
          </a:r>
          <a:endParaRPr kumimoji="1" lang="ja-JP" altLang="en-US" sz="1000" b="1">
            <a:latin typeface="ＭＳ Ｐゴシック"/>
          </a:endParaRPr>
        </a:p>
      </xdr:txBody>
    </xdr:sp>
    <xdr:clientData/>
  </xdr:oneCellAnchor>
  <xdr:twoCellAnchor>
    <xdr:from>
      <xdr:col>15</xdr:col>
      <xdr:colOff>92075</xdr:colOff>
      <xdr:row>51</xdr:row>
      <xdr:rowOff>143762</xdr:rowOff>
    </xdr:from>
    <xdr:to>
      <xdr:col>15</xdr:col>
      <xdr:colOff>269875</xdr:colOff>
      <xdr:row>51</xdr:row>
      <xdr:rowOff>143762</xdr:rowOff>
    </xdr:to>
    <xdr:cxnSp macro="">
      <xdr:nvCxnSpPr>
        <xdr:cNvPr id="351" name="直線コネクタ 350"/>
        <xdr:cNvCxnSpPr/>
      </xdr:nvCxnSpPr>
      <xdr:spPr>
        <a:xfrm>
          <a:off x="10388600" y="888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91001</xdr:rowOff>
    </xdr:from>
    <xdr:to>
      <xdr:col>15</xdr:col>
      <xdr:colOff>180975</xdr:colOff>
      <xdr:row>58</xdr:row>
      <xdr:rowOff>122365</xdr:rowOff>
    </xdr:to>
    <xdr:cxnSp macro="">
      <xdr:nvCxnSpPr>
        <xdr:cNvPr id="352" name="直線コネクタ 351"/>
        <xdr:cNvCxnSpPr/>
      </xdr:nvCxnSpPr>
      <xdr:spPr>
        <a:xfrm>
          <a:off x="9639300" y="10035101"/>
          <a:ext cx="838200" cy="3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150494</xdr:rowOff>
    </xdr:from>
    <xdr:ext cx="534377" cy="259045"/>
    <xdr:sp macro="" textlink="">
      <xdr:nvSpPr>
        <xdr:cNvPr id="353" name="普通建設事業費平均値テキスト"/>
        <xdr:cNvSpPr txBox="1"/>
      </xdr:nvSpPr>
      <xdr:spPr>
        <a:xfrm>
          <a:off x="10528300" y="9580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127617</xdr:rowOff>
    </xdr:from>
    <xdr:to>
      <xdr:col>15</xdr:col>
      <xdr:colOff>231775</xdr:colOff>
      <xdr:row>57</xdr:row>
      <xdr:rowOff>57767</xdr:rowOff>
    </xdr:to>
    <xdr:sp macro="" textlink="">
      <xdr:nvSpPr>
        <xdr:cNvPr id="354" name="フローチャート : 判断 353"/>
        <xdr:cNvSpPr/>
      </xdr:nvSpPr>
      <xdr:spPr>
        <a:xfrm>
          <a:off x="104267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91001</xdr:rowOff>
    </xdr:from>
    <xdr:to>
      <xdr:col>14</xdr:col>
      <xdr:colOff>28575</xdr:colOff>
      <xdr:row>58</xdr:row>
      <xdr:rowOff>150452</xdr:rowOff>
    </xdr:to>
    <xdr:cxnSp macro="">
      <xdr:nvCxnSpPr>
        <xdr:cNvPr id="355" name="直線コネクタ 354"/>
        <xdr:cNvCxnSpPr/>
      </xdr:nvCxnSpPr>
      <xdr:spPr>
        <a:xfrm flipV="1">
          <a:off x="8750300" y="10035101"/>
          <a:ext cx="889000" cy="5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101915</xdr:rowOff>
    </xdr:from>
    <xdr:to>
      <xdr:col>14</xdr:col>
      <xdr:colOff>79375</xdr:colOff>
      <xdr:row>57</xdr:row>
      <xdr:rowOff>32065</xdr:rowOff>
    </xdr:to>
    <xdr:sp macro="" textlink="">
      <xdr:nvSpPr>
        <xdr:cNvPr id="356" name="フローチャート : 判断 355"/>
        <xdr:cNvSpPr/>
      </xdr:nvSpPr>
      <xdr:spPr>
        <a:xfrm>
          <a:off x="9588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48592</xdr:rowOff>
    </xdr:from>
    <xdr:ext cx="534377" cy="259045"/>
    <xdr:sp macro="" textlink="">
      <xdr:nvSpPr>
        <xdr:cNvPr id="357" name="テキスト ボックス 356"/>
        <xdr:cNvSpPr txBox="1"/>
      </xdr:nvSpPr>
      <xdr:spPr>
        <a:xfrm>
          <a:off x="9372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147282</xdr:rowOff>
    </xdr:from>
    <xdr:to>
      <xdr:col>12</xdr:col>
      <xdr:colOff>511175</xdr:colOff>
      <xdr:row>58</xdr:row>
      <xdr:rowOff>150452</xdr:rowOff>
    </xdr:to>
    <xdr:cxnSp macro="">
      <xdr:nvCxnSpPr>
        <xdr:cNvPr id="358" name="直線コネクタ 357"/>
        <xdr:cNvCxnSpPr/>
      </xdr:nvCxnSpPr>
      <xdr:spPr>
        <a:xfrm>
          <a:off x="7861300" y="10091382"/>
          <a:ext cx="889000" cy="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102083</xdr:rowOff>
    </xdr:from>
    <xdr:to>
      <xdr:col>12</xdr:col>
      <xdr:colOff>561975</xdr:colOff>
      <xdr:row>57</xdr:row>
      <xdr:rowOff>32233</xdr:rowOff>
    </xdr:to>
    <xdr:sp macro="" textlink="">
      <xdr:nvSpPr>
        <xdr:cNvPr id="359" name="フローチャート : 判断 358"/>
        <xdr:cNvSpPr/>
      </xdr:nvSpPr>
      <xdr:spPr>
        <a:xfrm>
          <a:off x="8699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48760</xdr:rowOff>
    </xdr:from>
    <xdr:ext cx="534377" cy="259045"/>
    <xdr:sp macro="" textlink="">
      <xdr:nvSpPr>
        <xdr:cNvPr id="360" name="テキスト ボックス 359"/>
        <xdr:cNvSpPr txBox="1"/>
      </xdr:nvSpPr>
      <xdr:spPr>
        <a:xfrm>
          <a:off x="8483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147282</xdr:rowOff>
    </xdr:from>
    <xdr:to>
      <xdr:col>11</xdr:col>
      <xdr:colOff>307975</xdr:colOff>
      <xdr:row>59</xdr:row>
      <xdr:rowOff>2654</xdr:rowOff>
    </xdr:to>
    <xdr:cxnSp macro="">
      <xdr:nvCxnSpPr>
        <xdr:cNvPr id="361" name="直線コネクタ 360"/>
        <xdr:cNvCxnSpPr/>
      </xdr:nvCxnSpPr>
      <xdr:spPr>
        <a:xfrm flipV="1">
          <a:off x="6972300" y="10091382"/>
          <a:ext cx="889000" cy="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151240</xdr:rowOff>
    </xdr:from>
    <xdr:to>
      <xdr:col>11</xdr:col>
      <xdr:colOff>358775</xdr:colOff>
      <xdr:row>57</xdr:row>
      <xdr:rowOff>81390</xdr:rowOff>
    </xdr:to>
    <xdr:sp macro="" textlink="">
      <xdr:nvSpPr>
        <xdr:cNvPr id="362" name="フローチャート : 判断 361"/>
        <xdr:cNvSpPr/>
      </xdr:nvSpPr>
      <xdr:spPr>
        <a:xfrm>
          <a:off x="7810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97917</xdr:rowOff>
    </xdr:from>
    <xdr:ext cx="534377" cy="259045"/>
    <xdr:sp macro="" textlink="">
      <xdr:nvSpPr>
        <xdr:cNvPr id="363" name="テキスト ボックス 362"/>
        <xdr:cNvSpPr txBox="1"/>
      </xdr:nvSpPr>
      <xdr:spPr>
        <a:xfrm>
          <a:off x="7594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10116</xdr:rowOff>
    </xdr:from>
    <xdr:to>
      <xdr:col>10</xdr:col>
      <xdr:colOff>155575</xdr:colOff>
      <xdr:row>57</xdr:row>
      <xdr:rowOff>111716</xdr:rowOff>
    </xdr:to>
    <xdr:sp macro="" textlink="">
      <xdr:nvSpPr>
        <xdr:cNvPr id="364" name="フローチャート : 判断 363"/>
        <xdr:cNvSpPr/>
      </xdr:nvSpPr>
      <xdr:spPr>
        <a:xfrm>
          <a:off x="6921500" y="978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128243</xdr:rowOff>
    </xdr:from>
    <xdr:ext cx="534377" cy="259045"/>
    <xdr:sp macro="" textlink="">
      <xdr:nvSpPr>
        <xdr:cNvPr id="365" name="テキスト ボックス 364"/>
        <xdr:cNvSpPr txBox="1"/>
      </xdr:nvSpPr>
      <xdr:spPr>
        <a:xfrm>
          <a:off x="6705111" y="955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71565</xdr:rowOff>
    </xdr:from>
    <xdr:to>
      <xdr:col>15</xdr:col>
      <xdr:colOff>231775</xdr:colOff>
      <xdr:row>59</xdr:row>
      <xdr:rowOff>1715</xdr:rowOff>
    </xdr:to>
    <xdr:sp macro="" textlink="">
      <xdr:nvSpPr>
        <xdr:cNvPr id="371" name="円/楕円 370"/>
        <xdr:cNvSpPr/>
      </xdr:nvSpPr>
      <xdr:spPr>
        <a:xfrm>
          <a:off x="10426700" y="1001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157942</xdr:rowOff>
    </xdr:from>
    <xdr:ext cx="534377" cy="259045"/>
    <xdr:sp macro="" textlink="">
      <xdr:nvSpPr>
        <xdr:cNvPr id="372" name="普通建設事業費該当値テキスト"/>
        <xdr:cNvSpPr txBox="1"/>
      </xdr:nvSpPr>
      <xdr:spPr>
        <a:xfrm>
          <a:off x="10528300" y="993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12,275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40201</xdr:rowOff>
    </xdr:from>
    <xdr:to>
      <xdr:col>14</xdr:col>
      <xdr:colOff>79375</xdr:colOff>
      <xdr:row>58</xdr:row>
      <xdr:rowOff>141801</xdr:rowOff>
    </xdr:to>
    <xdr:sp macro="" textlink="">
      <xdr:nvSpPr>
        <xdr:cNvPr id="373" name="円/楕円 372"/>
        <xdr:cNvSpPr/>
      </xdr:nvSpPr>
      <xdr:spPr>
        <a:xfrm>
          <a:off x="9588500" y="998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132928</xdr:rowOff>
    </xdr:from>
    <xdr:ext cx="534377" cy="259045"/>
    <xdr:sp macro="" textlink="">
      <xdr:nvSpPr>
        <xdr:cNvPr id="374" name="テキスト ボックス 373"/>
        <xdr:cNvSpPr txBox="1"/>
      </xdr:nvSpPr>
      <xdr:spPr>
        <a:xfrm>
          <a:off x="9372111" y="1007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16,391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99652</xdr:rowOff>
    </xdr:from>
    <xdr:to>
      <xdr:col>12</xdr:col>
      <xdr:colOff>561975</xdr:colOff>
      <xdr:row>59</xdr:row>
      <xdr:rowOff>29802</xdr:rowOff>
    </xdr:to>
    <xdr:sp macro="" textlink="">
      <xdr:nvSpPr>
        <xdr:cNvPr id="375" name="円/楕円 374"/>
        <xdr:cNvSpPr/>
      </xdr:nvSpPr>
      <xdr:spPr>
        <a:xfrm>
          <a:off x="8699500" y="1004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20929</xdr:rowOff>
    </xdr:from>
    <xdr:ext cx="469744" cy="259045"/>
    <xdr:sp macro="" textlink="">
      <xdr:nvSpPr>
        <xdr:cNvPr id="376" name="テキスト ボックス 375"/>
        <xdr:cNvSpPr txBox="1"/>
      </xdr:nvSpPr>
      <xdr:spPr>
        <a:xfrm>
          <a:off x="8515427" y="10136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96482</xdr:rowOff>
    </xdr:from>
    <xdr:to>
      <xdr:col>11</xdr:col>
      <xdr:colOff>358775</xdr:colOff>
      <xdr:row>59</xdr:row>
      <xdr:rowOff>26632</xdr:rowOff>
    </xdr:to>
    <xdr:sp macro="" textlink="">
      <xdr:nvSpPr>
        <xdr:cNvPr id="377" name="円/楕円 376"/>
        <xdr:cNvSpPr/>
      </xdr:nvSpPr>
      <xdr:spPr>
        <a:xfrm>
          <a:off x="7810500" y="1004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17759</xdr:rowOff>
    </xdr:from>
    <xdr:ext cx="469744" cy="259045"/>
    <xdr:sp macro="" textlink="">
      <xdr:nvSpPr>
        <xdr:cNvPr id="378" name="テキスト ボックス 377"/>
        <xdr:cNvSpPr txBox="1"/>
      </xdr:nvSpPr>
      <xdr:spPr>
        <a:xfrm>
          <a:off x="7626427" y="10133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123304</xdr:rowOff>
    </xdr:from>
    <xdr:to>
      <xdr:col>10</xdr:col>
      <xdr:colOff>155575</xdr:colOff>
      <xdr:row>59</xdr:row>
      <xdr:rowOff>53454</xdr:rowOff>
    </xdr:to>
    <xdr:sp macro="" textlink="">
      <xdr:nvSpPr>
        <xdr:cNvPr id="379" name="円/楕円 378"/>
        <xdr:cNvSpPr/>
      </xdr:nvSpPr>
      <xdr:spPr>
        <a:xfrm>
          <a:off x="6921500" y="1006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44581</xdr:rowOff>
    </xdr:from>
    <xdr:ext cx="469744" cy="259045"/>
    <xdr:sp macro="" textlink="">
      <xdr:nvSpPr>
        <xdr:cNvPr id="380" name="テキスト ボックス 379"/>
        <xdr:cNvSpPr txBox="1"/>
      </xdr:nvSpPr>
      <xdr:spPr>
        <a:xfrm>
          <a:off x="6737427" y="1016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18,489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400" name="テキスト ボックス 399"/>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10410</xdr:rowOff>
    </xdr:from>
    <xdr:to>
      <xdr:col>15</xdr:col>
      <xdr:colOff>180340</xdr:colOff>
      <xdr:row>79</xdr:row>
      <xdr:rowOff>98879</xdr:rowOff>
    </xdr:to>
    <xdr:cxnSp macro="">
      <xdr:nvCxnSpPr>
        <xdr:cNvPr id="406" name="直線コネクタ 405"/>
        <xdr:cNvCxnSpPr/>
      </xdr:nvCxnSpPr>
      <xdr:spPr>
        <a:xfrm flipV="1">
          <a:off x="10475595" y="12011910"/>
          <a:ext cx="1270" cy="163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128537</xdr:rowOff>
    </xdr:from>
    <xdr:ext cx="599010" cy="259045"/>
    <xdr:sp macro="" textlink="">
      <xdr:nvSpPr>
        <xdr:cNvPr id="409" name="普通建設事業費 （ うち新規整備　）最大値テキスト"/>
        <xdr:cNvSpPr txBox="1"/>
      </xdr:nvSpPr>
      <xdr:spPr>
        <a:xfrm>
          <a:off x="10528300" y="1178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149,877</a:t>
          </a:r>
          <a:endParaRPr kumimoji="1" lang="ja-JP" altLang="en-US" sz="1000" b="1">
            <a:latin typeface="ＭＳ Ｐゴシック"/>
          </a:endParaRPr>
        </a:p>
      </xdr:txBody>
    </xdr:sp>
    <xdr:clientData/>
  </xdr:oneCellAnchor>
  <xdr:twoCellAnchor>
    <xdr:from>
      <xdr:col>15</xdr:col>
      <xdr:colOff>92075</xdr:colOff>
      <xdr:row>70</xdr:row>
      <xdr:rowOff>10410</xdr:rowOff>
    </xdr:from>
    <xdr:to>
      <xdr:col>15</xdr:col>
      <xdr:colOff>269875</xdr:colOff>
      <xdr:row>70</xdr:row>
      <xdr:rowOff>10410</xdr:rowOff>
    </xdr:to>
    <xdr:cxnSp macro="">
      <xdr:nvCxnSpPr>
        <xdr:cNvPr id="410" name="直線コネクタ 409"/>
        <xdr:cNvCxnSpPr/>
      </xdr:nvCxnSpPr>
      <xdr:spPr>
        <a:xfrm>
          <a:off x="10388600" y="1201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162854</xdr:rowOff>
    </xdr:from>
    <xdr:to>
      <xdr:col>15</xdr:col>
      <xdr:colOff>180975</xdr:colOff>
      <xdr:row>79</xdr:row>
      <xdr:rowOff>78936</xdr:rowOff>
    </xdr:to>
    <xdr:cxnSp macro="">
      <xdr:nvCxnSpPr>
        <xdr:cNvPr id="411" name="直線コネクタ 410"/>
        <xdr:cNvCxnSpPr/>
      </xdr:nvCxnSpPr>
      <xdr:spPr>
        <a:xfrm>
          <a:off x="9639300" y="13535954"/>
          <a:ext cx="838200" cy="87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149931</xdr:rowOff>
    </xdr:from>
    <xdr:ext cx="534377" cy="259045"/>
    <xdr:sp macro="" textlink="">
      <xdr:nvSpPr>
        <xdr:cNvPr id="412" name="普通建設事業費 （ うち新規整備　）平均値テキスト"/>
        <xdr:cNvSpPr txBox="1"/>
      </xdr:nvSpPr>
      <xdr:spPr>
        <a:xfrm>
          <a:off x="10528300" y="13180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127054</xdr:rowOff>
    </xdr:from>
    <xdr:to>
      <xdr:col>15</xdr:col>
      <xdr:colOff>231775</xdr:colOff>
      <xdr:row>78</xdr:row>
      <xdr:rowOff>57204</xdr:rowOff>
    </xdr:to>
    <xdr:sp macro="" textlink="">
      <xdr:nvSpPr>
        <xdr:cNvPr id="413" name="フローチャート : 判断 412"/>
        <xdr:cNvSpPr/>
      </xdr:nvSpPr>
      <xdr:spPr>
        <a:xfrm>
          <a:off x="104267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145321</xdr:rowOff>
    </xdr:from>
    <xdr:to>
      <xdr:col>14</xdr:col>
      <xdr:colOff>79375</xdr:colOff>
      <xdr:row>78</xdr:row>
      <xdr:rowOff>75471</xdr:rowOff>
    </xdr:to>
    <xdr:sp macro="" textlink="">
      <xdr:nvSpPr>
        <xdr:cNvPr id="414" name="フローチャート : 判断 413"/>
        <xdr:cNvSpPr/>
      </xdr:nvSpPr>
      <xdr:spPr>
        <a:xfrm>
          <a:off x="9588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91998</xdr:rowOff>
    </xdr:from>
    <xdr:ext cx="534377" cy="259045"/>
    <xdr:sp macro="" textlink="">
      <xdr:nvSpPr>
        <xdr:cNvPr id="415" name="テキスト ボックス 414"/>
        <xdr:cNvSpPr txBox="1"/>
      </xdr:nvSpPr>
      <xdr:spPr>
        <a:xfrm>
          <a:off x="9372111" y="131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79</xdr:row>
      <xdr:rowOff>28136</xdr:rowOff>
    </xdr:from>
    <xdr:to>
      <xdr:col>15</xdr:col>
      <xdr:colOff>231775</xdr:colOff>
      <xdr:row>79</xdr:row>
      <xdr:rowOff>129736</xdr:rowOff>
    </xdr:to>
    <xdr:sp macro="" textlink="">
      <xdr:nvSpPr>
        <xdr:cNvPr id="421" name="円/楕円 420"/>
        <xdr:cNvSpPr/>
      </xdr:nvSpPr>
      <xdr:spPr>
        <a:xfrm>
          <a:off x="10426700" y="1357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114513</xdr:rowOff>
    </xdr:from>
    <xdr:ext cx="469744" cy="259045"/>
    <xdr:sp macro="" textlink="">
      <xdr:nvSpPr>
        <xdr:cNvPr id="422" name="普通建設事業費 （ うち新規整備　）該当値テキスト"/>
        <xdr:cNvSpPr txBox="1"/>
      </xdr:nvSpPr>
      <xdr:spPr>
        <a:xfrm>
          <a:off x="10528300" y="1348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112054</xdr:rowOff>
    </xdr:from>
    <xdr:to>
      <xdr:col>14</xdr:col>
      <xdr:colOff>79375</xdr:colOff>
      <xdr:row>79</xdr:row>
      <xdr:rowOff>42204</xdr:rowOff>
    </xdr:to>
    <xdr:sp macro="" textlink="">
      <xdr:nvSpPr>
        <xdr:cNvPr id="423" name="円/楕円 422"/>
        <xdr:cNvSpPr/>
      </xdr:nvSpPr>
      <xdr:spPr>
        <a:xfrm>
          <a:off x="9588500" y="1348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33331</xdr:rowOff>
    </xdr:from>
    <xdr:ext cx="469744" cy="259045"/>
    <xdr:sp macro="" textlink="">
      <xdr:nvSpPr>
        <xdr:cNvPr id="424" name="テキスト ボックス 423"/>
        <xdr:cNvSpPr txBox="1"/>
      </xdr:nvSpPr>
      <xdr:spPr>
        <a:xfrm>
          <a:off x="9404427" y="13577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133731</xdr:rowOff>
    </xdr:from>
    <xdr:to>
      <xdr:col>15</xdr:col>
      <xdr:colOff>180340</xdr:colOff>
      <xdr:row>99</xdr:row>
      <xdr:rowOff>44450</xdr:rowOff>
    </xdr:to>
    <xdr:cxnSp macro="">
      <xdr:nvCxnSpPr>
        <xdr:cNvPr id="448" name="直線コネクタ 447"/>
        <xdr:cNvCxnSpPr/>
      </xdr:nvCxnSpPr>
      <xdr:spPr>
        <a:xfrm flipV="1">
          <a:off x="10475595" y="15735681"/>
          <a:ext cx="1270" cy="1282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80408</xdr:rowOff>
    </xdr:from>
    <xdr:ext cx="599010" cy="259045"/>
    <xdr:sp macro="" textlink="">
      <xdr:nvSpPr>
        <xdr:cNvPr id="451" name="普通建設事業費 （ うち更新整備　）最大値テキスト"/>
        <xdr:cNvSpPr txBox="1"/>
      </xdr:nvSpPr>
      <xdr:spPr>
        <a:xfrm>
          <a:off x="10528300" y="1551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100,970</a:t>
          </a:r>
          <a:endParaRPr kumimoji="1" lang="ja-JP" altLang="en-US" sz="1000" b="1">
            <a:latin typeface="ＭＳ Ｐゴシック"/>
          </a:endParaRPr>
        </a:p>
      </xdr:txBody>
    </xdr:sp>
    <xdr:clientData/>
  </xdr:oneCellAnchor>
  <xdr:twoCellAnchor>
    <xdr:from>
      <xdr:col>15</xdr:col>
      <xdr:colOff>92075</xdr:colOff>
      <xdr:row>91</xdr:row>
      <xdr:rowOff>133731</xdr:rowOff>
    </xdr:from>
    <xdr:to>
      <xdr:col>15</xdr:col>
      <xdr:colOff>269875</xdr:colOff>
      <xdr:row>91</xdr:row>
      <xdr:rowOff>133731</xdr:rowOff>
    </xdr:to>
    <xdr:cxnSp macro="">
      <xdr:nvCxnSpPr>
        <xdr:cNvPr id="452" name="直線コネクタ 451"/>
        <xdr:cNvCxnSpPr/>
      </xdr:nvCxnSpPr>
      <xdr:spPr>
        <a:xfrm>
          <a:off x="10388600" y="1573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90475</xdr:rowOff>
    </xdr:from>
    <xdr:to>
      <xdr:col>15</xdr:col>
      <xdr:colOff>180975</xdr:colOff>
      <xdr:row>98</xdr:row>
      <xdr:rowOff>140576</xdr:rowOff>
    </xdr:to>
    <xdr:cxnSp macro="">
      <xdr:nvCxnSpPr>
        <xdr:cNvPr id="453" name="直線コネクタ 452"/>
        <xdr:cNvCxnSpPr/>
      </xdr:nvCxnSpPr>
      <xdr:spPr>
        <a:xfrm flipV="1">
          <a:off x="9639300" y="16892575"/>
          <a:ext cx="838200" cy="5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132250</xdr:rowOff>
    </xdr:from>
    <xdr:ext cx="534377" cy="259045"/>
    <xdr:sp macro="" textlink="">
      <xdr:nvSpPr>
        <xdr:cNvPr id="454" name="普通建設事業費 （ うち更新整備　）平均値テキスト"/>
        <xdr:cNvSpPr txBox="1"/>
      </xdr:nvSpPr>
      <xdr:spPr>
        <a:xfrm>
          <a:off x="10528300" y="16591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109373</xdr:rowOff>
    </xdr:from>
    <xdr:to>
      <xdr:col>15</xdr:col>
      <xdr:colOff>231775</xdr:colOff>
      <xdr:row>98</xdr:row>
      <xdr:rowOff>39523</xdr:rowOff>
    </xdr:to>
    <xdr:sp macro="" textlink="">
      <xdr:nvSpPr>
        <xdr:cNvPr id="455" name="フローチャート : 判断 454"/>
        <xdr:cNvSpPr/>
      </xdr:nvSpPr>
      <xdr:spPr>
        <a:xfrm>
          <a:off x="104267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50533</xdr:rowOff>
    </xdr:from>
    <xdr:to>
      <xdr:col>14</xdr:col>
      <xdr:colOff>79375</xdr:colOff>
      <xdr:row>97</xdr:row>
      <xdr:rowOff>152133</xdr:rowOff>
    </xdr:to>
    <xdr:sp macro="" textlink="">
      <xdr:nvSpPr>
        <xdr:cNvPr id="456" name="フローチャート : 判断 455"/>
        <xdr:cNvSpPr/>
      </xdr:nvSpPr>
      <xdr:spPr>
        <a:xfrm>
          <a:off x="9588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168660</xdr:rowOff>
    </xdr:from>
    <xdr:ext cx="534377" cy="259045"/>
    <xdr:sp macro="" textlink="">
      <xdr:nvSpPr>
        <xdr:cNvPr id="457" name="テキスト ボックス 456"/>
        <xdr:cNvSpPr txBox="1"/>
      </xdr:nvSpPr>
      <xdr:spPr>
        <a:xfrm>
          <a:off x="9372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39675</xdr:rowOff>
    </xdr:from>
    <xdr:to>
      <xdr:col>15</xdr:col>
      <xdr:colOff>231775</xdr:colOff>
      <xdr:row>98</xdr:row>
      <xdr:rowOff>141275</xdr:rowOff>
    </xdr:to>
    <xdr:sp macro="" textlink="">
      <xdr:nvSpPr>
        <xdr:cNvPr id="463" name="円/楕円 462"/>
        <xdr:cNvSpPr/>
      </xdr:nvSpPr>
      <xdr:spPr>
        <a:xfrm>
          <a:off x="10426700" y="1684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126052</xdr:rowOff>
    </xdr:from>
    <xdr:ext cx="469744" cy="259045"/>
    <xdr:sp macro="" textlink="">
      <xdr:nvSpPr>
        <xdr:cNvPr id="464" name="普通建設事業費 （ うち更新整備　）該当値テキスト"/>
        <xdr:cNvSpPr txBox="1"/>
      </xdr:nvSpPr>
      <xdr:spPr>
        <a:xfrm>
          <a:off x="10528300" y="1675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9,876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89776</xdr:rowOff>
    </xdr:from>
    <xdr:to>
      <xdr:col>14</xdr:col>
      <xdr:colOff>79375</xdr:colOff>
      <xdr:row>99</xdr:row>
      <xdr:rowOff>19926</xdr:rowOff>
    </xdr:to>
    <xdr:sp macro="" textlink="">
      <xdr:nvSpPr>
        <xdr:cNvPr id="465" name="円/楕円 464"/>
        <xdr:cNvSpPr/>
      </xdr:nvSpPr>
      <xdr:spPr>
        <a:xfrm>
          <a:off x="9588500" y="1689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11053</xdr:rowOff>
    </xdr:from>
    <xdr:ext cx="469744" cy="259045"/>
    <xdr:sp macro="" textlink="">
      <xdr:nvSpPr>
        <xdr:cNvPr id="466" name="テキスト ボックス 465"/>
        <xdr:cNvSpPr txBox="1"/>
      </xdr:nvSpPr>
      <xdr:spPr>
        <a:xfrm>
          <a:off x="9404427" y="1698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0" name="テキスト ボックス 47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59537</xdr:rowOff>
    </xdr:from>
    <xdr:to>
      <xdr:col>23</xdr:col>
      <xdr:colOff>516889</xdr:colOff>
      <xdr:row>39</xdr:row>
      <xdr:rowOff>44450</xdr:rowOff>
    </xdr:to>
    <xdr:cxnSp macro="">
      <xdr:nvCxnSpPr>
        <xdr:cNvPr id="490" name="直線コネクタ 489"/>
        <xdr:cNvCxnSpPr/>
      </xdr:nvCxnSpPr>
      <xdr:spPr>
        <a:xfrm flipV="1">
          <a:off x="16317595" y="5374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6214</xdr:rowOff>
    </xdr:from>
    <xdr:ext cx="534377" cy="259045"/>
    <xdr:sp macro="" textlink="">
      <xdr:nvSpPr>
        <xdr:cNvPr id="493" name="災害復旧事業費最大値テキスト"/>
        <xdr:cNvSpPr txBox="1"/>
      </xdr:nvSpPr>
      <xdr:spPr>
        <a:xfrm>
          <a:off x="16370300" y="514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31</xdr:row>
      <xdr:rowOff>59537</xdr:rowOff>
    </xdr:from>
    <xdr:to>
      <xdr:col>23</xdr:col>
      <xdr:colOff>606425</xdr:colOff>
      <xdr:row>31</xdr:row>
      <xdr:rowOff>59537</xdr:rowOff>
    </xdr:to>
    <xdr:cxnSp macro="">
      <xdr:nvCxnSpPr>
        <xdr:cNvPr id="494" name="直線コネクタ 493"/>
        <xdr:cNvCxnSpPr/>
      </xdr:nvCxnSpPr>
      <xdr:spPr>
        <a:xfrm>
          <a:off x="16230600" y="537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40411</xdr:rowOff>
    </xdr:from>
    <xdr:to>
      <xdr:col>23</xdr:col>
      <xdr:colOff>517525</xdr:colOff>
      <xdr:row>39</xdr:row>
      <xdr:rowOff>44450</xdr:rowOff>
    </xdr:to>
    <xdr:cxnSp macro="">
      <xdr:nvCxnSpPr>
        <xdr:cNvPr id="495" name="直線コネクタ 494"/>
        <xdr:cNvCxnSpPr/>
      </xdr:nvCxnSpPr>
      <xdr:spPr>
        <a:xfrm>
          <a:off x="15481300" y="6726961"/>
          <a:ext cx="83820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115206</xdr:rowOff>
    </xdr:from>
    <xdr:ext cx="378565" cy="259045"/>
    <xdr:sp macro="" textlink="">
      <xdr:nvSpPr>
        <xdr:cNvPr id="496" name="災害復旧事業費平均値テキスト"/>
        <xdr:cNvSpPr txBox="1"/>
      </xdr:nvSpPr>
      <xdr:spPr>
        <a:xfrm>
          <a:off x="16370300" y="6458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92329</xdr:rowOff>
    </xdr:from>
    <xdr:to>
      <xdr:col>23</xdr:col>
      <xdr:colOff>568325</xdr:colOff>
      <xdr:row>39</xdr:row>
      <xdr:rowOff>22479</xdr:rowOff>
    </xdr:to>
    <xdr:sp macro="" textlink="">
      <xdr:nvSpPr>
        <xdr:cNvPr id="497" name="フローチャート : 判断 496"/>
        <xdr:cNvSpPr/>
      </xdr:nvSpPr>
      <xdr:spPr>
        <a:xfrm>
          <a:off x="16268700" y="660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40411</xdr:rowOff>
    </xdr:from>
    <xdr:to>
      <xdr:col>22</xdr:col>
      <xdr:colOff>365125</xdr:colOff>
      <xdr:row>39</xdr:row>
      <xdr:rowOff>42773</xdr:rowOff>
    </xdr:to>
    <xdr:cxnSp macro="">
      <xdr:nvCxnSpPr>
        <xdr:cNvPr id="498" name="直線コネクタ 497"/>
        <xdr:cNvCxnSpPr/>
      </xdr:nvCxnSpPr>
      <xdr:spPr>
        <a:xfrm flipV="1">
          <a:off x="14592300" y="6726961"/>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62992</xdr:rowOff>
    </xdr:from>
    <xdr:to>
      <xdr:col>22</xdr:col>
      <xdr:colOff>415925</xdr:colOff>
      <xdr:row>38</xdr:row>
      <xdr:rowOff>164592</xdr:rowOff>
    </xdr:to>
    <xdr:sp macro="" textlink="">
      <xdr:nvSpPr>
        <xdr:cNvPr id="499" name="フローチャート : 判断 498"/>
        <xdr:cNvSpPr/>
      </xdr:nvSpPr>
      <xdr:spPr>
        <a:xfrm>
          <a:off x="15430500" y="657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9669</xdr:rowOff>
    </xdr:from>
    <xdr:ext cx="469744" cy="259045"/>
    <xdr:sp macro="" textlink="">
      <xdr:nvSpPr>
        <xdr:cNvPr id="500" name="テキスト ボックス 499"/>
        <xdr:cNvSpPr txBox="1"/>
      </xdr:nvSpPr>
      <xdr:spPr>
        <a:xfrm>
          <a:off x="15246427" y="635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42545</xdr:rowOff>
    </xdr:from>
    <xdr:to>
      <xdr:col>21</xdr:col>
      <xdr:colOff>161925</xdr:colOff>
      <xdr:row>39</xdr:row>
      <xdr:rowOff>42773</xdr:rowOff>
    </xdr:to>
    <xdr:cxnSp macro="">
      <xdr:nvCxnSpPr>
        <xdr:cNvPr id="501" name="直線コネクタ 500"/>
        <xdr:cNvCxnSpPr/>
      </xdr:nvCxnSpPr>
      <xdr:spPr>
        <a:xfrm>
          <a:off x="13703300" y="6729095"/>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10338</xdr:rowOff>
    </xdr:from>
    <xdr:to>
      <xdr:col>21</xdr:col>
      <xdr:colOff>212725</xdr:colOff>
      <xdr:row>38</xdr:row>
      <xdr:rowOff>111938</xdr:rowOff>
    </xdr:to>
    <xdr:sp macro="" textlink="">
      <xdr:nvSpPr>
        <xdr:cNvPr id="502" name="フローチャート : 判断 501"/>
        <xdr:cNvSpPr/>
      </xdr:nvSpPr>
      <xdr:spPr>
        <a:xfrm>
          <a:off x="14541500" y="652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128465</xdr:rowOff>
    </xdr:from>
    <xdr:ext cx="469744" cy="259045"/>
    <xdr:sp macro="" textlink="">
      <xdr:nvSpPr>
        <xdr:cNvPr id="503" name="テキスト ボックス 502"/>
        <xdr:cNvSpPr txBox="1"/>
      </xdr:nvSpPr>
      <xdr:spPr>
        <a:xfrm>
          <a:off x="14357427" y="63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39345</xdr:rowOff>
    </xdr:from>
    <xdr:to>
      <xdr:col>19</xdr:col>
      <xdr:colOff>644525</xdr:colOff>
      <xdr:row>39</xdr:row>
      <xdr:rowOff>42545</xdr:rowOff>
    </xdr:to>
    <xdr:cxnSp macro="">
      <xdr:nvCxnSpPr>
        <xdr:cNvPr id="504" name="直線コネクタ 503"/>
        <xdr:cNvCxnSpPr/>
      </xdr:nvCxnSpPr>
      <xdr:spPr>
        <a:xfrm>
          <a:off x="12814300" y="6725895"/>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95072</xdr:rowOff>
    </xdr:from>
    <xdr:to>
      <xdr:col>20</xdr:col>
      <xdr:colOff>9525</xdr:colOff>
      <xdr:row>38</xdr:row>
      <xdr:rowOff>25222</xdr:rowOff>
    </xdr:to>
    <xdr:sp macro="" textlink="">
      <xdr:nvSpPr>
        <xdr:cNvPr id="505" name="フローチャート : 判断 504"/>
        <xdr:cNvSpPr/>
      </xdr:nvSpPr>
      <xdr:spPr>
        <a:xfrm>
          <a:off x="13652500" y="643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41749</xdr:rowOff>
    </xdr:from>
    <xdr:ext cx="469744" cy="259045"/>
    <xdr:sp macro="" textlink="">
      <xdr:nvSpPr>
        <xdr:cNvPr id="506" name="テキスト ボックス 505"/>
        <xdr:cNvSpPr txBox="1"/>
      </xdr:nvSpPr>
      <xdr:spPr>
        <a:xfrm>
          <a:off x="13468427" y="621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67031</xdr:rowOff>
    </xdr:from>
    <xdr:to>
      <xdr:col>18</xdr:col>
      <xdr:colOff>492125</xdr:colOff>
      <xdr:row>37</xdr:row>
      <xdr:rowOff>168631</xdr:rowOff>
    </xdr:to>
    <xdr:sp macro="" textlink="">
      <xdr:nvSpPr>
        <xdr:cNvPr id="507" name="フローチャート : 判断 506"/>
        <xdr:cNvSpPr/>
      </xdr:nvSpPr>
      <xdr:spPr>
        <a:xfrm>
          <a:off x="12763500" y="641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13708</xdr:rowOff>
    </xdr:from>
    <xdr:ext cx="469744" cy="259045"/>
    <xdr:sp macro="" textlink="">
      <xdr:nvSpPr>
        <xdr:cNvPr id="508" name="テキスト ボックス 507"/>
        <xdr:cNvSpPr txBox="1"/>
      </xdr:nvSpPr>
      <xdr:spPr>
        <a:xfrm>
          <a:off x="12579427" y="618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4" name="円/楕円 51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5"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161061</xdr:rowOff>
    </xdr:from>
    <xdr:to>
      <xdr:col>22</xdr:col>
      <xdr:colOff>415925</xdr:colOff>
      <xdr:row>39</xdr:row>
      <xdr:rowOff>91211</xdr:rowOff>
    </xdr:to>
    <xdr:sp macro="" textlink="">
      <xdr:nvSpPr>
        <xdr:cNvPr id="516" name="円/楕円 515"/>
        <xdr:cNvSpPr/>
      </xdr:nvSpPr>
      <xdr:spPr>
        <a:xfrm>
          <a:off x="15430500" y="667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82338</xdr:rowOff>
    </xdr:from>
    <xdr:ext cx="313932" cy="259045"/>
    <xdr:sp macro="" textlink="">
      <xdr:nvSpPr>
        <xdr:cNvPr id="517" name="テキスト ボックス 516"/>
        <xdr:cNvSpPr txBox="1"/>
      </xdr:nvSpPr>
      <xdr:spPr>
        <a:xfrm>
          <a:off x="15324333" y="67688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163423</xdr:rowOff>
    </xdr:from>
    <xdr:to>
      <xdr:col>21</xdr:col>
      <xdr:colOff>212725</xdr:colOff>
      <xdr:row>39</xdr:row>
      <xdr:rowOff>93573</xdr:rowOff>
    </xdr:to>
    <xdr:sp macro="" textlink="">
      <xdr:nvSpPr>
        <xdr:cNvPr id="518" name="円/楕円 517"/>
        <xdr:cNvSpPr/>
      </xdr:nvSpPr>
      <xdr:spPr>
        <a:xfrm>
          <a:off x="14541500" y="667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84700</xdr:rowOff>
    </xdr:from>
    <xdr:ext cx="313932" cy="259045"/>
    <xdr:sp macro="" textlink="">
      <xdr:nvSpPr>
        <xdr:cNvPr id="519" name="テキスト ボックス 518"/>
        <xdr:cNvSpPr txBox="1"/>
      </xdr:nvSpPr>
      <xdr:spPr>
        <a:xfrm>
          <a:off x="14435333" y="6771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163195</xdr:rowOff>
    </xdr:from>
    <xdr:to>
      <xdr:col>20</xdr:col>
      <xdr:colOff>9525</xdr:colOff>
      <xdr:row>39</xdr:row>
      <xdr:rowOff>93345</xdr:rowOff>
    </xdr:to>
    <xdr:sp macro="" textlink="">
      <xdr:nvSpPr>
        <xdr:cNvPr id="520" name="円/楕円 519"/>
        <xdr:cNvSpPr/>
      </xdr:nvSpPr>
      <xdr:spPr>
        <a:xfrm>
          <a:off x="13652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84472</xdr:rowOff>
    </xdr:from>
    <xdr:ext cx="313932" cy="259045"/>
    <xdr:sp macro="" textlink="">
      <xdr:nvSpPr>
        <xdr:cNvPr id="521" name="テキスト ボックス 520"/>
        <xdr:cNvSpPr txBox="1"/>
      </xdr:nvSpPr>
      <xdr:spPr>
        <a:xfrm>
          <a:off x="13546333" y="67710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159995</xdr:rowOff>
    </xdr:from>
    <xdr:to>
      <xdr:col>18</xdr:col>
      <xdr:colOff>492125</xdr:colOff>
      <xdr:row>39</xdr:row>
      <xdr:rowOff>90145</xdr:rowOff>
    </xdr:to>
    <xdr:sp macro="" textlink="">
      <xdr:nvSpPr>
        <xdr:cNvPr id="522" name="円/楕円 521"/>
        <xdr:cNvSpPr/>
      </xdr:nvSpPr>
      <xdr:spPr>
        <a:xfrm>
          <a:off x="12763500" y="667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81272</xdr:rowOff>
    </xdr:from>
    <xdr:ext cx="313932" cy="259045"/>
    <xdr:sp macro="" textlink="">
      <xdr:nvSpPr>
        <xdr:cNvPr id="523" name="テキスト ボックス 522"/>
        <xdr:cNvSpPr txBox="1"/>
      </xdr:nvSpPr>
      <xdr:spPr>
        <a:xfrm>
          <a:off x="12657333" y="67678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39,406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91563</xdr:rowOff>
    </xdr:from>
    <xdr:to>
      <xdr:col>23</xdr:col>
      <xdr:colOff>516889</xdr:colOff>
      <xdr:row>78</xdr:row>
      <xdr:rowOff>122881</xdr:rowOff>
    </xdr:to>
    <xdr:cxnSp macro="">
      <xdr:nvCxnSpPr>
        <xdr:cNvPr id="598" name="直線コネクタ 597"/>
        <xdr:cNvCxnSpPr/>
      </xdr:nvCxnSpPr>
      <xdr:spPr>
        <a:xfrm flipV="1">
          <a:off x="16317595" y="11921613"/>
          <a:ext cx="1269" cy="157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126708</xdr:rowOff>
    </xdr:from>
    <xdr:ext cx="469744" cy="259045"/>
    <xdr:sp macro="" textlink="">
      <xdr:nvSpPr>
        <xdr:cNvPr id="599" name="公債費最小値テキスト"/>
        <xdr:cNvSpPr txBox="1"/>
      </xdr:nvSpPr>
      <xdr:spPr>
        <a:xfrm>
          <a:off x="16370300" y="1349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78</xdr:row>
      <xdr:rowOff>122881</xdr:rowOff>
    </xdr:from>
    <xdr:to>
      <xdr:col>23</xdr:col>
      <xdr:colOff>606425</xdr:colOff>
      <xdr:row>78</xdr:row>
      <xdr:rowOff>122881</xdr:rowOff>
    </xdr:to>
    <xdr:cxnSp macro="">
      <xdr:nvCxnSpPr>
        <xdr:cNvPr id="600" name="直線コネクタ 599"/>
        <xdr:cNvCxnSpPr/>
      </xdr:nvCxnSpPr>
      <xdr:spPr>
        <a:xfrm>
          <a:off x="16230600" y="1349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38240</xdr:rowOff>
    </xdr:from>
    <xdr:ext cx="599010" cy="259045"/>
    <xdr:sp macro="" textlink="">
      <xdr:nvSpPr>
        <xdr:cNvPr id="601" name="公債費最大値テキスト"/>
        <xdr:cNvSpPr txBox="1"/>
      </xdr:nvSpPr>
      <xdr:spPr>
        <a:xfrm>
          <a:off x="16370300" y="1169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105,448</a:t>
          </a:r>
          <a:endParaRPr kumimoji="1" lang="ja-JP" altLang="en-US" sz="1000" b="1">
            <a:latin typeface="ＭＳ Ｐゴシック"/>
          </a:endParaRPr>
        </a:p>
      </xdr:txBody>
    </xdr:sp>
    <xdr:clientData/>
  </xdr:oneCellAnchor>
  <xdr:twoCellAnchor>
    <xdr:from>
      <xdr:col>23</xdr:col>
      <xdr:colOff>428625</xdr:colOff>
      <xdr:row>69</xdr:row>
      <xdr:rowOff>91563</xdr:rowOff>
    </xdr:from>
    <xdr:to>
      <xdr:col>23</xdr:col>
      <xdr:colOff>606425</xdr:colOff>
      <xdr:row>69</xdr:row>
      <xdr:rowOff>91563</xdr:rowOff>
    </xdr:to>
    <xdr:cxnSp macro="">
      <xdr:nvCxnSpPr>
        <xdr:cNvPr id="602" name="直線コネクタ 601"/>
        <xdr:cNvCxnSpPr/>
      </xdr:nvCxnSpPr>
      <xdr:spPr>
        <a:xfrm>
          <a:off x="16230600" y="1192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164275</xdr:rowOff>
    </xdr:from>
    <xdr:to>
      <xdr:col>23</xdr:col>
      <xdr:colOff>517525</xdr:colOff>
      <xdr:row>78</xdr:row>
      <xdr:rowOff>12223</xdr:rowOff>
    </xdr:to>
    <xdr:cxnSp macro="">
      <xdr:nvCxnSpPr>
        <xdr:cNvPr id="603" name="直線コネクタ 602"/>
        <xdr:cNvCxnSpPr/>
      </xdr:nvCxnSpPr>
      <xdr:spPr>
        <a:xfrm>
          <a:off x="15481300" y="13365925"/>
          <a:ext cx="838200" cy="1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99841</xdr:rowOff>
    </xdr:from>
    <xdr:ext cx="534377" cy="259045"/>
    <xdr:sp macro="" textlink="">
      <xdr:nvSpPr>
        <xdr:cNvPr id="604" name="公債費平均値テキスト"/>
        <xdr:cNvSpPr txBox="1"/>
      </xdr:nvSpPr>
      <xdr:spPr>
        <a:xfrm>
          <a:off x="16370300" y="12958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76964</xdr:rowOff>
    </xdr:from>
    <xdr:to>
      <xdr:col>23</xdr:col>
      <xdr:colOff>568325</xdr:colOff>
      <xdr:row>77</xdr:row>
      <xdr:rowOff>7114</xdr:rowOff>
    </xdr:to>
    <xdr:sp macro="" textlink="">
      <xdr:nvSpPr>
        <xdr:cNvPr id="605" name="フローチャート : 判断 604"/>
        <xdr:cNvSpPr/>
      </xdr:nvSpPr>
      <xdr:spPr>
        <a:xfrm>
          <a:off x="162687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158544</xdr:rowOff>
    </xdr:from>
    <xdr:to>
      <xdr:col>22</xdr:col>
      <xdr:colOff>365125</xdr:colOff>
      <xdr:row>77</xdr:row>
      <xdr:rowOff>164275</xdr:rowOff>
    </xdr:to>
    <xdr:cxnSp macro="">
      <xdr:nvCxnSpPr>
        <xdr:cNvPr id="606" name="直線コネクタ 605"/>
        <xdr:cNvCxnSpPr/>
      </xdr:nvCxnSpPr>
      <xdr:spPr>
        <a:xfrm>
          <a:off x="14592300" y="13360194"/>
          <a:ext cx="889000" cy="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3567</xdr:rowOff>
    </xdr:from>
    <xdr:to>
      <xdr:col>22</xdr:col>
      <xdr:colOff>415925</xdr:colOff>
      <xdr:row>76</xdr:row>
      <xdr:rowOff>105167</xdr:rowOff>
    </xdr:to>
    <xdr:sp macro="" textlink="">
      <xdr:nvSpPr>
        <xdr:cNvPr id="607" name="フローチャート : 判断 606"/>
        <xdr:cNvSpPr/>
      </xdr:nvSpPr>
      <xdr:spPr>
        <a:xfrm>
          <a:off x="15430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121694</xdr:rowOff>
    </xdr:from>
    <xdr:ext cx="534377" cy="259045"/>
    <xdr:sp macro="" textlink="">
      <xdr:nvSpPr>
        <xdr:cNvPr id="608" name="テキスト ボックス 607"/>
        <xdr:cNvSpPr txBox="1"/>
      </xdr:nvSpPr>
      <xdr:spPr>
        <a:xfrm>
          <a:off x="15214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150640</xdr:rowOff>
    </xdr:from>
    <xdr:to>
      <xdr:col>21</xdr:col>
      <xdr:colOff>161925</xdr:colOff>
      <xdr:row>77</xdr:row>
      <xdr:rowOff>158544</xdr:rowOff>
    </xdr:to>
    <xdr:cxnSp macro="">
      <xdr:nvCxnSpPr>
        <xdr:cNvPr id="609" name="直線コネクタ 608"/>
        <xdr:cNvCxnSpPr/>
      </xdr:nvCxnSpPr>
      <xdr:spPr>
        <a:xfrm>
          <a:off x="13703300" y="13352290"/>
          <a:ext cx="889000" cy="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170461</xdr:rowOff>
    </xdr:from>
    <xdr:to>
      <xdr:col>21</xdr:col>
      <xdr:colOff>212725</xdr:colOff>
      <xdr:row>76</xdr:row>
      <xdr:rowOff>100611</xdr:rowOff>
    </xdr:to>
    <xdr:sp macro="" textlink="">
      <xdr:nvSpPr>
        <xdr:cNvPr id="610" name="フローチャート : 判断 609"/>
        <xdr:cNvSpPr/>
      </xdr:nvSpPr>
      <xdr:spPr>
        <a:xfrm>
          <a:off x="14541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117138</xdr:rowOff>
    </xdr:from>
    <xdr:ext cx="534377" cy="259045"/>
    <xdr:sp macro="" textlink="">
      <xdr:nvSpPr>
        <xdr:cNvPr id="611" name="テキスト ボックス 610"/>
        <xdr:cNvSpPr txBox="1"/>
      </xdr:nvSpPr>
      <xdr:spPr>
        <a:xfrm>
          <a:off x="14325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150640</xdr:rowOff>
    </xdr:from>
    <xdr:to>
      <xdr:col>19</xdr:col>
      <xdr:colOff>644525</xdr:colOff>
      <xdr:row>77</xdr:row>
      <xdr:rowOff>156845</xdr:rowOff>
    </xdr:to>
    <xdr:cxnSp macro="">
      <xdr:nvCxnSpPr>
        <xdr:cNvPr id="612" name="直線コネクタ 611"/>
        <xdr:cNvCxnSpPr/>
      </xdr:nvCxnSpPr>
      <xdr:spPr>
        <a:xfrm flipV="1">
          <a:off x="12814300" y="13352290"/>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144189</xdr:rowOff>
    </xdr:from>
    <xdr:to>
      <xdr:col>20</xdr:col>
      <xdr:colOff>9525</xdr:colOff>
      <xdr:row>76</xdr:row>
      <xdr:rowOff>74340</xdr:rowOff>
    </xdr:to>
    <xdr:sp macro="" textlink="">
      <xdr:nvSpPr>
        <xdr:cNvPr id="613" name="フローチャート : 判断 612"/>
        <xdr:cNvSpPr/>
      </xdr:nvSpPr>
      <xdr:spPr>
        <a:xfrm>
          <a:off x="13652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90866</xdr:rowOff>
    </xdr:from>
    <xdr:ext cx="534377" cy="259045"/>
    <xdr:sp macro="" textlink="">
      <xdr:nvSpPr>
        <xdr:cNvPr id="614" name="テキスト ボックス 613"/>
        <xdr:cNvSpPr txBox="1"/>
      </xdr:nvSpPr>
      <xdr:spPr>
        <a:xfrm>
          <a:off x="13436111" y="1277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143503</xdr:rowOff>
    </xdr:from>
    <xdr:to>
      <xdr:col>18</xdr:col>
      <xdr:colOff>492125</xdr:colOff>
      <xdr:row>76</xdr:row>
      <xdr:rowOff>73653</xdr:rowOff>
    </xdr:to>
    <xdr:sp macro="" textlink="">
      <xdr:nvSpPr>
        <xdr:cNvPr id="615" name="フローチャート : 判断 614"/>
        <xdr:cNvSpPr/>
      </xdr:nvSpPr>
      <xdr:spPr>
        <a:xfrm>
          <a:off x="12763500" y="130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90180</xdr:rowOff>
    </xdr:from>
    <xdr:ext cx="534377" cy="259045"/>
    <xdr:sp macro="" textlink="">
      <xdr:nvSpPr>
        <xdr:cNvPr id="616" name="テキスト ボックス 615"/>
        <xdr:cNvSpPr txBox="1"/>
      </xdr:nvSpPr>
      <xdr:spPr>
        <a:xfrm>
          <a:off x="12547111" y="1277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132873</xdr:rowOff>
    </xdr:from>
    <xdr:to>
      <xdr:col>23</xdr:col>
      <xdr:colOff>568325</xdr:colOff>
      <xdr:row>78</xdr:row>
      <xdr:rowOff>63023</xdr:rowOff>
    </xdr:to>
    <xdr:sp macro="" textlink="">
      <xdr:nvSpPr>
        <xdr:cNvPr id="622" name="円/楕円 621"/>
        <xdr:cNvSpPr/>
      </xdr:nvSpPr>
      <xdr:spPr>
        <a:xfrm>
          <a:off x="16268700" y="1333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47800</xdr:rowOff>
    </xdr:from>
    <xdr:ext cx="534377" cy="259045"/>
    <xdr:sp macro="" textlink="">
      <xdr:nvSpPr>
        <xdr:cNvPr id="623" name="公債費該当値テキスト"/>
        <xdr:cNvSpPr txBox="1"/>
      </xdr:nvSpPr>
      <xdr:spPr>
        <a:xfrm>
          <a:off x="16370300" y="1324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15,807</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113475</xdr:rowOff>
    </xdr:from>
    <xdr:to>
      <xdr:col>22</xdr:col>
      <xdr:colOff>415925</xdr:colOff>
      <xdr:row>78</xdr:row>
      <xdr:rowOff>43625</xdr:rowOff>
    </xdr:to>
    <xdr:sp macro="" textlink="">
      <xdr:nvSpPr>
        <xdr:cNvPr id="624" name="円/楕円 623"/>
        <xdr:cNvSpPr/>
      </xdr:nvSpPr>
      <xdr:spPr>
        <a:xfrm>
          <a:off x="15430500" y="1331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34752</xdr:rowOff>
    </xdr:from>
    <xdr:ext cx="534377" cy="259045"/>
    <xdr:sp macro="" textlink="">
      <xdr:nvSpPr>
        <xdr:cNvPr id="625" name="テキスト ボックス 624"/>
        <xdr:cNvSpPr txBox="1"/>
      </xdr:nvSpPr>
      <xdr:spPr>
        <a:xfrm>
          <a:off x="15214111" y="1340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16,995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107744</xdr:rowOff>
    </xdr:from>
    <xdr:to>
      <xdr:col>21</xdr:col>
      <xdr:colOff>212725</xdr:colOff>
      <xdr:row>78</xdr:row>
      <xdr:rowOff>37894</xdr:rowOff>
    </xdr:to>
    <xdr:sp macro="" textlink="">
      <xdr:nvSpPr>
        <xdr:cNvPr id="626" name="円/楕円 625"/>
        <xdr:cNvSpPr/>
      </xdr:nvSpPr>
      <xdr:spPr>
        <a:xfrm>
          <a:off x="14541500" y="1330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29021</xdr:rowOff>
    </xdr:from>
    <xdr:ext cx="534377" cy="259045"/>
    <xdr:sp macro="" textlink="">
      <xdr:nvSpPr>
        <xdr:cNvPr id="627" name="テキスト ボックス 626"/>
        <xdr:cNvSpPr txBox="1"/>
      </xdr:nvSpPr>
      <xdr:spPr>
        <a:xfrm>
          <a:off x="14325111" y="1340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17,346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99840</xdr:rowOff>
    </xdr:from>
    <xdr:to>
      <xdr:col>20</xdr:col>
      <xdr:colOff>9525</xdr:colOff>
      <xdr:row>78</xdr:row>
      <xdr:rowOff>29990</xdr:rowOff>
    </xdr:to>
    <xdr:sp macro="" textlink="">
      <xdr:nvSpPr>
        <xdr:cNvPr id="628" name="円/楕円 627"/>
        <xdr:cNvSpPr/>
      </xdr:nvSpPr>
      <xdr:spPr>
        <a:xfrm>
          <a:off x="13652500" y="1330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21117</xdr:rowOff>
    </xdr:from>
    <xdr:ext cx="534377" cy="259045"/>
    <xdr:sp macro="" textlink="">
      <xdr:nvSpPr>
        <xdr:cNvPr id="629" name="テキスト ボックス 628"/>
        <xdr:cNvSpPr txBox="1"/>
      </xdr:nvSpPr>
      <xdr:spPr>
        <a:xfrm>
          <a:off x="13436111" y="1339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17,830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106045</xdr:rowOff>
    </xdr:from>
    <xdr:to>
      <xdr:col>18</xdr:col>
      <xdr:colOff>492125</xdr:colOff>
      <xdr:row>78</xdr:row>
      <xdr:rowOff>36195</xdr:rowOff>
    </xdr:to>
    <xdr:sp macro="" textlink="">
      <xdr:nvSpPr>
        <xdr:cNvPr id="630" name="円/楕円 629"/>
        <xdr:cNvSpPr/>
      </xdr:nvSpPr>
      <xdr:spPr>
        <a:xfrm>
          <a:off x="12763500" y="1330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27322</xdr:rowOff>
    </xdr:from>
    <xdr:ext cx="534377" cy="259045"/>
    <xdr:sp macro="" textlink="">
      <xdr:nvSpPr>
        <xdr:cNvPr id="631" name="テキスト ボックス 630"/>
        <xdr:cNvSpPr txBox="1"/>
      </xdr:nvSpPr>
      <xdr:spPr>
        <a:xfrm>
          <a:off x="12547111" y="1340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17,450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1" name="テキスト ボックス 65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52845</xdr:rowOff>
    </xdr:from>
    <xdr:to>
      <xdr:col>23</xdr:col>
      <xdr:colOff>516889</xdr:colOff>
      <xdr:row>99</xdr:row>
      <xdr:rowOff>44374</xdr:rowOff>
    </xdr:to>
    <xdr:cxnSp macro="">
      <xdr:nvCxnSpPr>
        <xdr:cNvPr id="655" name="直線コネクタ 654"/>
        <xdr:cNvCxnSpPr/>
      </xdr:nvCxnSpPr>
      <xdr:spPr>
        <a:xfrm flipV="1">
          <a:off x="16317595" y="15483345"/>
          <a:ext cx="1269" cy="1534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48201</xdr:rowOff>
    </xdr:from>
    <xdr:ext cx="249299" cy="259045"/>
    <xdr:sp macro="" textlink="">
      <xdr:nvSpPr>
        <xdr:cNvPr id="656" name="積立金最小値テキスト"/>
        <xdr:cNvSpPr txBox="1"/>
      </xdr:nvSpPr>
      <xdr:spPr>
        <a:xfrm>
          <a:off x="16370300" y="17021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a:t>
          </a:r>
          <a:endParaRPr kumimoji="1" lang="ja-JP" altLang="en-US" sz="1000" b="1">
            <a:latin typeface="ＭＳ Ｐゴシック"/>
          </a:endParaRPr>
        </a:p>
      </xdr:txBody>
    </xdr:sp>
    <xdr:clientData/>
  </xdr:oneCellAnchor>
  <xdr:twoCellAnchor>
    <xdr:from>
      <xdr:col>23</xdr:col>
      <xdr:colOff>428625</xdr:colOff>
      <xdr:row>99</xdr:row>
      <xdr:rowOff>44374</xdr:rowOff>
    </xdr:from>
    <xdr:to>
      <xdr:col>23</xdr:col>
      <xdr:colOff>606425</xdr:colOff>
      <xdr:row>99</xdr:row>
      <xdr:rowOff>44374</xdr:rowOff>
    </xdr:to>
    <xdr:cxnSp macro="">
      <xdr:nvCxnSpPr>
        <xdr:cNvPr id="657" name="直線コネクタ 656"/>
        <xdr:cNvCxnSpPr/>
      </xdr:nvCxnSpPr>
      <xdr:spPr>
        <a:xfrm>
          <a:off x="16230600" y="1701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170972</xdr:rowOff>
    </xdr:from>
    <xdr:ext cx="599010" cy="259045"/>
    <xdr:sp macro="" textlink="">
      <xdr:nvSpPr>
        <xdr:cNvPr id="658" name="積立金最大値テキスト"/>
        <xdr:cNvSpPr txBox="1"/>
      </xdr:nvSpPr>
      <xdr:spPr>
        <a:xfrm>
          <a:off x="16370300" y="1525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120,839</a:t>
          </a:r>
          <a:endParaRPr kumimoji="1" lang="ja-JP" altLang="en-US" sz="1000" b="1">
            <a:latin typeface="ＭＳ Ｐゴシック"/>
          </a:endParaRPr>
        </a:p>
      </xdr:txBody>
    </xdr:sp>
    <xdr:clientData/>
  </xdr:oneCellAnchor>
  <xdr:twoCellAnchor>
    <xdr:from>
      <xdr:col>23</xdr:col>
      <xdr:colOff>428625</xdr:colOff>
      <xdr:row>90</xdr:row>
      <xdr:rowOff>52845</xdr:rowOff>
    </xdr:from>
    <xdr:to>
      <xdr:col>23</xdr:col>
      <xdr:colOff>606425</xdr:colOff>
      <xdr:row>90</xdr:row>
      <xdr:rowOff>52845</xdr:rowOff>
    </xdr:to>
    <xdr:cxnSp macro="">
      <xdr:nvCxnSpPr>
        <xdr:cNvPr id="659" name="直線コネクタ 658"/>
        <xdr:cNvCxnSpPr/>
      </xdr:nvCxnSpPr>
      <xdr:spPr>
        <a:xfrm>
          <a:off x="16230600" y="15483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18644</xdr:rowOff>
    </xdr:from>
    <xdr:to>
      <xdr:col>23</xdr:col>
      <xdr:colOff>517525</xdr:colOff>
      <xdr:row>98</xdr:row>
      <xdr:rowOff>83032</xdr:rowOff>
    </xdr:to>
    <xdr:cxnSp macro="">
      <xdr:nvCxnSpPr>
        <xdr:cNvPr id="660" name="直線コネクタ 659"/>
        <xdr:cNvCxnSpPr/>
      </xdr:nvCxnSpPr>
      <xdr:spPr>
        <a:xfrm>
          <a:off x="15481300" y="16820744"/>
          <a:ext cx="838200" cy="6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9289</xdr:rowOff>
    </xdr:from>
    <xdr:ext cx="534377" cy="259045"/>
    <xdr:sp macro="" textlink="">
      <xdr:nvSpPr>
        <xdr:cNvPr id="661" name="積立金平均値テキスト"/>
        <xdr:cNvSpPr txBox="1"/>
      </xdr:nvSpPr>
      <xdr:spPr>
        <a:xfrm>
          <a:off x="16370300" y="16639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157862</xdr:rowOff>
    </xdr:from>
    <xdr:to>
      <xdr:col>23</xdr:col>
      <xdr:colOff>568325</xdr:colOff>
      <xdr:row>98</xdr:row>
      <xdr:rowOff>88012</xdr:rowOff>
    </xdr:to>
    <xdr:sp macro="" textlink="">
      <xdr:nvSpPr>
        <xdr:cNvPr id="662" name="フローチャート : 判断 661"/>
        <xdr:cNvSpPr/>
      </xdr:nvSpPr>
      <xdr:spPr>
        <a:xfrm>
          <a:off x="162687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18644</xdr:rowOff>
    </xdr:from>
    <xdr:to>
      <xdr:col>22</xdr:col>
      <xdr:colOff>365125</xdr:colOff>
      <xdr:row>98</xdr:row>
      <xdr:rowOff>67869</xdr:rowOff>
    </xdr:to>
    <xdr:cxnSp macro="">
      <xdr:nvCxnSpPr>
        <xdr:cNvPr id="663" name="直線コネクタ 662"/>
        <xdr:cNvCxnSpPr/>
      </xdr:nvCxnSpPr>
      <xdr:spPr>
        <a:xfrm flipV="1">
          <a:off x="14592300" y="16820744"/>
          <a:ext cx="889000" cy="4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3302</xdr:rowOff>
    </xdr:from>
    <xdr:to>
      <xdr:col>22</xdr:col>
      <xdr:colOff>415925</xdr:colOff>
      <xdr:row>98</xdr:row>
      <xdr:rowOff>104902</xdr:rowOff>
    </xdr:to>
    <xdr:sp macro="" textlink="">
      <xdr:nvSpPr>
        <xdr:cNvPr id="664" name="フローチャート : 判断 663"/>
        <xdr:cNvSpPr/>
      </xdr:nvSpPr>
      <xdr:spPr>
        <a:xfrm>
          <a:off x="15430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96029</xdr:rowOff>
    </xdr:from>
    <xdr:ext cx="534377" cy="259045"/>
    <xdr:sp macro="" textlink="">
      <xdr:nvSpPr>
        <xdr:cNvPr id="665" name="テキスト ボックス 664"/>
        <xdr:cNvSpPr txBox="1"/>
      </xdr:nvSpPr>
      <xdr:spPr>
        <a:xfrm>
          <a:off x="15214111" y="1689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8840</xdr:rowOff>
    </xdr:from>
    <xdr:to>
      <xdr:col>21</xdr:col>
      <xdr:colOff>161925</xdr:colOff>
      <xdr:row>98</xdr:row>
      <xdr:rowOff>67869</xdr:rowOff>
    </xdr:to>
    <xdr:cxnSp macro="">
      <xdr:nvCxnSpPr>
        <xdr:cNvPr id="666" name="直線コネクタ 665"/>
        <xdr:cNvCxnSpPr/>
      </xdr:nvCxnSpPr>
      <xdr:spPr>
        <a:xfrm>
          <a:off x="13703300" y="16810940"/>
          <a:ext cx="889000" cy="5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123228</xdr:rowOff>
    </xdr:from>
    <xdr:to>
      <xdr:col>21</xdr:col>
      <xdr:colOff>212725</xdr:colOff>
      <xdr:row>98</xdr:row>
      <xdr:rowOff>53378</xdr:rowOff>
    </xdr:to>
    <xdr:sp macro="" textlink="">
      <xdr:nvSpPr>
        <xdr:cNvPr id="667" name="フローチャート : 判断 666"/>
        <xdr:cNvSpPr/>
      </xdr:nvSpPr>
      <xdr:spPr>
        <a:xfrm>
          <a:off x="14541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69905</xdr:rowOff>
    </xdr:from>
    <xdr:ext cx="534377" cy="259045"/>
    <xdr:sp macro="" textlink="">
      <xdr:nvSpPr>
        <xdr:cNvPr id="668" name="テキスト ボックス 667"/>
        <xdr:cNvSpPr txBox="1"/>
      </xdr:nvSpPr>
      <xdr:spPr>
        <a:xfrm>
          <a:off x="14325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8840</xdr:rowOff>
    </xdr:from>
    <xdr:to>
      <xdr:col>19</xdr:col>
      <xdr:colOff>644525</xdr:colOff>
      <xdr:row>98</xdr:row>
      <xdr:rowOff>114719</xdr:rowOff>
    </xdr:to>
    <xdr:cxnSp macro="">
      <xdr:nvCxnSpPr>
        <xdr:cNvPr id="669" name="直線コネクタ 668"/>
        <xdr:cNvCxnSpPr/>
      </xdr:nvCxnSpPr>
      <xdr:spPr>
        <a:xfrm flipV="1">
          <a:off x="12814300" y="16810940"/>
          <a:ext cx="889000" cy="10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54318</xdr:rowOff>
    </xdr:from>
    <xdr:to>
      <xdr:col>20</xdr:col>
      <xdr:colOff>9525</xdr:colOff>
      <xdr:row>97</xdr:row>
      <xdr:rowOff>155918</xdr:rowOff>
    </xdr:to>
    <xdr:sp macro="" textlink="">
      <xdr:nvSpPr>
        <xdr:cNvPr id="670" name="フローチャート : 判断 669"/>
        <xdr:cNvSpPr/>
      </xdr:nvSpPr>
      <xdr:spPr>
        <a:xfrm>
          <a:off x="13652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995</xdr:rowOff>
    </xdr:from>
    <xdr:ext cx="534377" cy="259045"/>
    <xdr:sp macro="" textlink="">
      <xdr:nvSpPr>
        <xdr:cNvPr id="671" name="テキスト ボックス 670"/>
        <xdr:cNvSpPr txBox="1"/>
      </xdr:nvSpPr>
      <xdr:spPr>
        <a:xfrm>
          <a:off x="13436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110516</xdr:rowOff>
    </xdr:from>
    <xdr:to>
      <xdr:col>18</xdr:col>
      <xdr:colOff>492125</xdr:colOff>
      <xdr:row>98</xdr:row>
      <xdr:rowOff>40666</xdr:rowOff>
    </xdr:to>
    <xdr:sp macro="" textlink="">
      <xdr:nvSpPr>
        <xdr:cNvPr id="672" name="フローチャート : 判断 671"/>
        <xdr:cNvSpPr/>
      </xdr:nvSpPr>
      <xdr:spPr>
        <a:xfrm>
          <a:off x="12763500" y="1674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57193</xdr:rowOff>
    </xdr:from>
    <xdr:ext cx="534377" cy="259045"/>
    <xdr:sp macro="" textlink="">
      <xdr:nvSpPr>
        <xdr:cNvPr id="673" name="テキスト ボックス 672"/>
        <xdr:cNvSpPr txBox="1"/>
      </xdr:nvSpPr>
      <xdr:spPr>
        <a:xfrm>
          <a:off x="12547111" y="1651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32232</xdr:rowOff>
    </xdr:from>
    <xdr:to>
      <xdr:col>23</xdr:col>
      <xdr:colOff>568325</xdr:colOff>
      <xdr:row>98</xdr:row>
      <xdr:rowOff>133832</xdr:rowOff>
    </xdr:to>
    <xdr:sp macro="" textlink="">
      <xdr:nvSpPr>
        <xdr:cNvPr id="679" name="円/楕円 678"/>
        <xdr:cNvSpPr/>
      </xdr:nvSpPr>
      <xdr:spPr>
        <a:xfrm>
          <a:off x="16268700" y="1683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10659</xdr:rowOff>
    </xdr:from>
    <xdr:ext cx="534377" cy="259045"/>
    <xdr:sp macro="" textlink="">
      <xdr:nvSpPr>
        <xdr:cNvPr id="680" name="積立金該当値テキスト"/>
        <xdr:cNvSpPr txBox="1"/>
      </xdr:nvSpPr>
      <xdr:spPr>
        <a:xfrm>
          <a:off x="16370300" y="16812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10,462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139294</xdr:rowOff>
    </xdr:from>
    <xdr:to>
      <xdr:col>22</xdr:col>
      <xdr:colOff>415925</xdr:colOff>
      <xdr:row>98</xdr:row>
      <xdr:rowOff>69444</xdr:rowOff>
    </xdr:to>
    <xdr:sp macro="" textlink="">
      <xdr:nvSpPr>
        <xdr:cNvPr id="681" name="円/楕円 680"/>
        <xdr:cNvSpPr/>
      </xdr:nvSpPr>
      <xdr:spPr>
        <a:xfrm>
          <a:off x="15430500" y="1676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85971</xdr:rowOff>
    </xdr:from>
    <xdr:ext cx="534377" cy="259045"/>
    <xdr:sp macro="" textlink="">
      <xdr:nvSpPr>
        <xdr:cNvPr id="682" name="テキスト ボックス 681"/>
        <xdr:cNvSpPr txBox="1"/>
      </xdr:nvSpPr>
      <xdr:spPr>
        <a:xfrm>
          <a:off x="15214111" y="165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15,532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17069</xdr:rowOff>
    </xdr:from>
    <xdr:to>
      <xdr:col>21</xdr:col>
      <xdr:colOff>212725</xdr:colOff>
      <xdr:row>98</xdr:row>
      <xdr:rowOff>118669</xdr:rowOff>
    </xdr:to>
    <xdr:sp macro="" textlink="">
      <xdr:nvSpPr>
        <xdr:cNvPr id="683" name="円/楕円 682"/>
        <xdr:cNvSpPr/>
      </xdr:nvSpPr>
      <xdr:spPr>
        <a:xfrm>
          <a:off x="14541500" y="1681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109796</xdr:rowOff>
    </xdr:from>
    <xdr:ext cx="534377" cy="259045"/>
    <xdr:sp macro="" textlink="">
      <xdr:nvSpPr>
        <xdr:cNvPr id="684" name="テキスト ボックス 683"/>
        <xdr:cNvSpPr txBox="1"/>
      </xdr:nvSpPr>
      <xdr:spPr>
        <a:xfrm>
          <a:off x="14325111" y="1691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11,656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129490</xdr:rowOff>
    </xdr:from>
    <xdr:to>
      <xdr:col>20</xdr:col>
      <xdr:colOff>9525</xdr:colOff>
      <xdr:row>98</xdr:row>
      <xdr:rowOff>59640</xdr:rowOff>
    </xdr:to>
    <xdr:sp macro="" textlink="">
      <xdr:nvSpPr>
        <xdr:cNvPr id="685" name="円/楕円 684"/>
        <xdr:cNvSpPr/>
      </xdr:nvSpPr>
      <xdr:spPr>
        <a:xfrm>
          <a:off x="13652500" y="1676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50767</xdr:rowOff>
    </xdr:from>
    <xdr:ext cx="534377" cy="259045"/>
    <xdr:sp macro="" textlink="">
      <xdr:nvSpPr>
        <xdr:cNvPr id="686" name="テキスト ボックス 685"/>
        <xdr:cNvSpPr txBox="1"/>
      </xdr:nvSpPr>
      <xdr:spPr>
        <a:xfrm>
          <a:off x="13436111" y="1685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16,304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63919</xdr:rowOff>
    </xdr:from>
    <xdr:to>
      <xdr:col>18</xdr:col>
      <xdr:colOff>492125</xdr:colOff>
      <xdr:row>98</xdr:row>
      <xdr:rowOff>165519</xdr:rowOff>
    </xdr:to>
    <xdr:sp macro="" textlink="">
      <xdr:nvSpPr>
        <xdr:cNvPr id="687" name="円/楕円 686"/>
        <xdr:cNvSpPr/>
      </xdr:nvSpPr>
      <xdr:spPr>
        <a:xfrm>
          <a:off x="12763500" y="1686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156646</xdr:rowOff>
    </xdr:from>
    <xdr:ext cx="469744" cy="259045"/>
    <xdr:sp macro="" textlink="">
      <xdr:nvSpPr>
        <xdr:cNvPr id="688" name="テキスト ボックス 687"/>
        <xdr:cNvSpPr txBox="1"/>
      </xdr:nvSpPr>
      <xdr:spPr>
        <a:xfrm>
          <a:off x="12579427" y="16958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45484</xdr:rowOff>
    </xdr:from>
    <xdr:to>
      <xdr:col>32</xdr:col>
      <xdr:colOff>186689</xdr:colOff>
      <xdr:row>39</xdr:row>
      <xdr:rowOff>98878</xdr:rowOff>
    </xdr:to>
    <xdr:cxnSp macro="">
      <xdr:nvCxnSpPr>
        <xdr:cNvPr id="714" name="直線コネクタ 713"/>
        <xdr:cNvCxnSpPr/>
      </xdr:nvCxnSpPr>
      <xdr:spPr>
        <a:xfrm flipV="1">
          <a:off x="22159595" y="5188984"/>
          <a:ext cx="1269" cy="159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163611</xdr:rowOff>
    </xdr:from>
    <xdr:ext cx="469744" cy="259045"/>
    <xdr:sp macro="" textlink="">
      <xdr:nvSpPr>
        <xdr:cNvPr id="717" name="投資及び出資金最大値テキスト"/>
        <xdr:cNvSpPr txBox="1"/>
      </xdr:nvSpPr>
      <xdr:spPr>
        <a:xfrm>
          <a:off x="22212300" y="496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9,777</a:t>
          </a:r>
          <a:endParaRPr kumimoji="1" lang="ja-JP" altLang="en-US" sz="1000" b="1">
            <a:latin typeface="ＭＳ Ｐゴシック"/>
          </a:endParaRPr>
        </a:p>
      </xdr:txBody>
    </xdr:sp>
    <xdr:clientData/>
  </xdr:oneCellAnchor>
  <xdr:twoCellAnchor>
    <xdr:from>
      <xdr:col>32</xdr:col>
      <xdr:colOff>98425</xdr:colOff>
      <xdr:row>30</xdr:row>
      <xdr:rowOff>45484</xdr:rowOff>
    </xdr:from>
    <xdr:to>
      <xdr:col>32</xdr:col>
      <xdr:colOff>276225</xdr:colOff>
      <xdr:row>30</xdr:row>
      <xdr:rowOff>45484</xdr:rowOff>
    </xdr:to>
    <xdr:cxnSp macro="">
      <xdr:nvCxnSpPr>
        <xdr:cNvPr id="718" name="直線コネクタ 717"/>
        <xdr:cNvCxnSpPr/>
      </xdr:nvCxnSpPr>
      <xdr:spPr>
        <a:xfrm>
          <a:off x="22072600" y="5188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9" name="直線コネクタ 71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142148</xdr:rowOff>
    </xdr:from>
    <xdr:ext cx="378565" cy="259045"/>
    <xdr:sp macro="" textlink="">
      <xdr:nvSpPr>
        <xdr:cNvPr id="720" name="投資及び出資金平均値テキスト"/>
        <xdr:cNvSpPr txBox="1"/>
      </xdr:nvSpPr>
      <xdr:spPr>
        <a:xfrm>
          <a:off x="22212300" y="64857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119271</xdr:rowOff>
    </xdr:from>
    <xdr:to>
      <xdr:col>32</xdr:col>
      <xdr:colOff>238125</xdr:colOff>
      <xdr:row>39</xdr:row>
      <xdr:rowOff>49421</xdr:rowOff>
    </xdr:to>
    <xdr:sp macro="" textlink="">
      <xdr:nvSpPr>
        <xdr:cNvPr id="721" name="フローチャート : 判断 720"/>
        <xdr:cNvSpPr/>
      </xdr:nvSpPr>
      <xdr:spPr>
        <a:xfrm>
          <a:off x="22110700" y="66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2" name="直線コネクタ 72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122374</xdr:rowOff>
    </xdr:from>
    <xdr:to>
      <xdr:col>31</xdr:col>
      <xdr:colOff>85725</xdr:colOff>
      <xdr:row>39</xdr:row>
      <xdr:rowOff>52524</xdr:rowOff>
    </xdr:to>
    <xdr:sp macro="" textlink="">
      <xdr:nvSpPr>
        <xdr:cNvPr id="723" name="フローチャート : 判断 722"/>
        <xdr:cNvSpPr/>
      </xdr:nvSpPr>
      <xdr:spPr>
        <a:xfrm>
          <a:off x="21272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69051</xdr:rowOff>
    </xdr:from>
    <xdr:ext cx="378565" cy="259045"/>
    <xdr:sp macro="" textlink="">
      <xdr:nvSpPr>
        <xdr:cNvPr id="724" name="テキスト ボックス 723"/>
        <xdr:cNvSpPr txBox="1"/>
      </xdr:nvSpPr>
      <xdr:spPr>
        <a:xfrm>
          <a:off x="21134017" y="6412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5" name="直線コネクタ 72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115026</xdr:rowOff>
    </xdr:from>
    <xdr:to>
      <xdr:col>29</xdr:col>
      <xdr:colOff>568325</xdr:colOff>
      <xdr:row>39</xdr:row>
      <xdr:rowOff>45176</xdr:rowOff>
    </xdr:to>
    <xdr:sp macro="" textlink="">
      <xdr:nvSpPr>
        <xdr:cNvPr id="726" name="フローチャート : 判断 725"/>
        <xdr:cNvSpPr/>
      </xdr:nvSpPr>
      <xdr:spPr>
        <a:xfrm>
          <a:off x="2038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61703</xdr:rowOff>
    </xdr:from>
    <xdr:ext cx="378565" cy="259045"/>
    <xdr:sp macro="" textlink="">
      <xdr:nvSpPr>
        <xdr:cNvPr id="727" name="テキスト ボックス 726"/>
        <xdr:cNvSpPr txBox="1"/>
      </xdr:nvSpPr>
      <xdr:spPr>
        <a:xfrm>
          <a:off x="20245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8" name="直線コネクタ 72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106372</xdr:rowOff>
    </xdr:from>
    <xdr:to>
      <xdr:col>28</xdr:col>
      <xdr:colOff>365125</xdr:colOff>
      <xdr:row>39</xdr:row>
      <xdr:rowOff>36522</xdr:rowOff>
    </xdr:to>
    <xdr:sp macro="" textlink="">
      <xdr:nvSpPr>
        <xdr:cNvPr id="729" name="フローチャート : 判断 728"/>
        <xdr:cNvSpPr/>
      </xdr:nvSpPr>
      <xdr:spPr>
        <a:xfrm>
          <a:off x="19494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53048</xdr:rowOff>
    </xdr:from>
    <xdr:ext cx="378565" cy="259045"/>
    <xdr:sp macro="" textlink="">
      <xdr:nvSpPr>
        <xdr:cNvPr id="730" name="テキスト ボックス 729"/>
        <xdr:cNvSpPr txBox="1"/>
      </xdr:nvSpPr>
      <xdr:spPr>
        <a:xfrm>
          <a:off x="19356017" y="639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97881</xdr:rowOff>
    </xdr:from>
    <xdr:to>
      <xdr:col>27</xdr:col>
      <xdr:colOff>161925</xdr:colOff>
      <xdr:row>39</xdr:row>
      <xdr:rowOff>28031</xdr:rowOff>
    </xdr:to>
    <xdr:sp macro="" textlink="">
      <xdr:nvSpPr>
        <xdr:cNvPr id="731" name="フローチャート : 判断 730"/>
        <xdr:cNvSpPr/>
      </xdr:nvSpPr>
      <xdr:spPr>
        <a:xfrm>
          <a:off x="18605500" y="661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44558</xdr:rowOff>
    </xdr:from>
    <xdr:ext cx="378565" cy="259045"/>
    <xdr:sp macro="" textlink="">
      <xdr:nvSpPr>
        <xdr:cNvPr id="732" name="テキスト ボックス 731"/>
        <xdr:cNvSpPr txBox="1"/>
      </xdr:nvSpPr>
      <xdr:spPr>
        <a:xfrm>
          <a:off x="18467017" y="6388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8" name="円/楕円 73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0" name="円/楕円 73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1" name="テキスト ボックス 740"/>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2" name="円/楕円 74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3" name="テキスト ボックス 742"/>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4" name="円/楕円 74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5" name="テキスト ボックス 744"/>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6" name="円/楕円 74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7" name="テキスト ボックス 746"/>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54627</xdr:rowOff>
    </xdr:from>
    <xdr:ext cx="467179" cy="259045"/>
    <xdr:sp macro="" textlink="">
      <xdr:nvSpPr>
        <xdr:cNvPr id="761" name="テキスト ボックス 760"/>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63530</xdr:rowOff>
    </xdr:from>
    <xdr:to>
      <xdr:col>32</xdr:col>
      <xdr:colOff>186689</xdr:colOff>
      <xdr:row>58</xdr:row>
      <xdr:rowOff>139700</xdr:rowOff>
    </xdr:to>
    <xdr:cxnSp macro="">
      <xdr:nvCxnSpPr>
        <xdr:cNvPr id="769" name="直線コネクタ 768"/>
        <xdr:cNvCxnSpPr/>
      </xdr:nvCxnSpPr>
      <xdr:spPr>
        <a:xfrm flipV="1">
          <a:off x="22159595" y="8636030"/>
          <a:ext cx="1269" cy="144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10207</xdr:rowOff>
    </xdr:from>
    <xdr:ext cx="534377" cy="259045"/>
    <xdr:sp macro="" textlink="">
      <xdr:nvSpPr>
        <xdr:cNvPr id="772" name="貸付金最大値テキスト"/>
        <xdr:cNvSpPr txBox="1"/>
      </xdr:nvSpPr>
      <xdr:spPr>
        <a:xfrm>
          <a:off x="22212300" y="84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15,833</a:t>
          </a:r>
          <a:endParaRPr kumimoji="1" lang="ja-JP" altLang="en-US" sz="1000" b="1">
            <a:latin typeface="ＭＳ Ｐゴシック"/>
          </a:endParaRPr>
        </a:p>
      </xdr:txBody>
    </xdr:sp>
    <xdr:clientData/>
  </xdr:oneCellAnchor>
  <xdr:twoCellAnchor>
    <xdr:from>
      <xdr:col>32</xdr:col>
      <xdr:colOff>98425</xdr:colOff>
      <xdr:row>50</xdr:row>
      <xdr:rowOff>63530</xdr:rowOff>
    </xdr:from>
    <xdr:to>
      <xdr:col>32</xdr:col>
      <xdr:colOff>276225</xdr:colOff>
      <xdr:row>50</xdr:row>
      <xdr:rowOff>63530</xdr:rowOff>
    </xdr:to>
    <xdr:cxnSp macro="">
      <xdr:nvCxnSpPr>
        <xdr:cNvPr id="773" name="直線コネクタ 772"/>
        <xdr:cNvCxnSpPr/>
      </xdr:nvCxnSpPr>
      <xdr:spPr>
        <a:xfrm>
          <a:off x="22072600" y="863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124155</xdr:rowOff>
    </xdr:from>
    <xdr:to>
      <xdr:col>32</xdr:col>
      <xdr:colOff>187325</xdr:colOff>
      <xdr:row>58</xdr:row>
      <xdr:rowOff>126075</xdr:rowOff>
    </xdr:to>
    <xdr:cxnSp macro="">
      <xdr:nvCxnSpPr>
        <xdr:cNvPr id="774" name="直線コネクタ 773"/>
        <xdr:cNvCxnSpPr/>
      </xdr:nvCxnSpPr>
      <xdr:spPr>
        <a:xfrm flipV="1">
          <a:off x="21323300" y="10068255"/>
          <a:ext cx="8382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1866</xdr:rowOff>
    </xdr:from>
    <xdr:ext cx="469744" cy="259045"/>
    <xdr:sp macro="" textlink="">
      <xdr:nvSpPr>
        <xdr:cNvPr id="775" name="貸付金平均値テキスト"/>
        <xdr:cNvSpPr txBox="1"/>
      </xdr:nvSpPr>
      <xdr:spPr>
        <a:xfrm>
          <a:off x="22212300" y="9774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150439</xdr:rowOff>
    </xdr:from>
    <xdr:to>
      <xdr:col>32</xdr:col>
      <xdr:colOff>238125</xdr:colOff>
      <xdr:row>58</xdr:row>
      <xdr:rowOff>80589</xdr:rowOff>
    </xdr:to>
    <xdr:sp macro="" textlink="">
      <xdr:nvSpPr>
        <xdr:cNvPr id="776" name="フローチャート : 判断 775"/>
        <xdr:cNvSpPr/>
      </xdr:nvSpPr>
      <xdr:spPr>
        <a:xfrm>
          <a:off x="22110700" y="992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126075</xdr:rowOff>
    </xdr:from>
    <xdr:to>
      <xdr:col>31</xdr:col>
      <xdr:colOff>34925</xdr:colOff>
      <xdr:row>58</xdr:row>
      <xdr:rowOff>126075</xdr:rowOff>
    </xdr:to>
    <xdr:cxnSp macro="">
      <xdr:nvCxnSpPr>
        <xdr:cNvPr id="777" name="直線コネクタ 776"/>
        <xdr:cNvCxnSpPr/>
      </xdr:nvCxnSpPr>
      <xdr:spPr>
        <a:xfrm>
          <a:off x="20434300" y="100701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130414</xdr:rowOff>
    </xdr:from>
    <xdr:to>
      <xdr:col>31</xdr:col>
      <xdr:colOff>85725</xdr:colOff>
      <xdr:row>58</xdr:row>
      <xdr:rowOff>60564</xdr:rowOff>
    </xdr:to>
    <xdr:sp macro="" textlink="">
      <xdr:nvSpPr>
        <xdr:cNvPr id="778" name="フローチャート : 判断 777"/>
        <xdr:cNvSpPr/>
      </xdr:nvSpPr>
      <xdr:spPr>
        <a:xfrm>
          <a:off x="21272500" y="990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77091</xdr:rowOff>
    </xdr:from>
    <xdr:ext cx="469744" cy="259045"/>
    <xdr:sp macro="" textlink="">
      <xdr:nvSpPr>
        <xdr:cNvPr id="779" name="テキスト ボックス 778"/>
        <xdr:cNvSpPr txBox="1"/>
      </xdr:nvSpPr>
      <xdr:spPr>
        <a:xfrm>
          <a:off x="21088427" y="967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126075</xdr:rowOff>
    </xdr:from>
    <xdr:to>
      <xdr:col>29</xdr:col>
      <xdr:colOff>517525</xdr:colOff>
      <xdr:row>58</xdr:row>
      <xdr:rowOff>126167</xdr:rowOff>
    </xdr:to>
    <xdr:cxnSp macro="">
      <xdr:nvCxnSpPr>
        <xdr:cNvPr id="780" name="直線コネクタ 779"/>
        <xdr:cNvCxnSpPr/>
      </xdr:nvCxnSpPr>
      <xdr:spPr>
        <a:xfrm flipV="1">
          <a:off x="19545300" y="10070175"/>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112492</xdr:rowOff>
    </xdr:from>
    <xdr:to>
      <xdr:col>29</xdr:col>
      <xdr:colOff>568325</xdr:colOff>
      <xdr:row>58</xdr:row>
      <xdr:rowOff>42642</xdr:rowOff>
    </xdr:to>
    <xdr:sp macro="" textlink="">
      <xdr:nvSpPr>
        <xdr:cNvPr id="781" name="フローチャート : 判断 780"/>
        <xdr:cNvSpPr/>
      </xdr:nvSpPr>
      <xdr:spPr>
        <a:xfrm>
          <a:off x="20383500" y="988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59169</xdr:rowOff>
    </xdr:from>
    <xdr:ext cx="469744" cy="259045"/>
    <xdr:sp macro="" textlink="">
      <xdr:nvSpPr>
        <xdr:cNvPr id="782" name="テキスト ボックス 781"/>
        <xdr:cNvSpPr txBox="1"/>
      </xdr:nvSpPr>
      <xdr:spPr>
        <a:xfrm>
          <a:off x="20199427" y="966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126075</xdr:rowOff>
    </xdr:from>
    <xdr:to>
      <xdr:col>28</xdr:col>
      <xdr:colOff>314325</xdr:colOff>
      <xdr:row>58</xdr:row>
      <xdr:rowOff>126167</xdr:rowOff>
    </xdr:to>
    <xdr:cxnSp macro="">
      <xdr:nvCxnSpPr>
        <xdr:cNvPr id="783" name="直線コネクタ 782"/>
        <xdr:cNvCxnSpPr/>
      </xdr:nvCxnSpPr>
      <xdr:spPr>
        <a:xfrm>
          <a:off x="18656300" y="10070175"/>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96215</xdr:rowOff>
    </xdr:from>
    <xdr:to>
      <xdr:col>28</xdr:col>
      <xdr:colOff>365125</xdr:colOff>
      <xdr:row>58</xdr:row>
      <xdr:rowOff>26365</xdr:rowOff>
    </xdr:to>
    <xdr:sp macro="" textlink="">
      <xdr:nvSpPr>
        <xdr:cNvPr id="784" name="フローチャート : 判断 783"/>
        <xdr:cNvSpPr/>
      </xdr:nvSpPr>
      <xdr:spPr>
        <a:xfrm>
          <a:off x="19494500" y="98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42892</xdr:rowOff>
    </xdr:from>
    <xdr:ext cx="469744" cy="259045"/>
    <xdr:sp macro="" textlink="">
      <xdr:nvSpPr>
        <xdr:cNvPr id="785" name="テキスト ボックス 784"/>
        <xdr:cNvSpPr txBox="1"/>
      </xdr:nvSpPr>
      <xdr:spPr>
        <a:xfrm>
          <a:off x="19310427" y="964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78567</xdr:rowOff>
    </xdr:from>
    <xdr:to>
      <xdr:col>27</xdr:col>
      <xdr:colOff>161925</xdr:colOff>
      <xdr:row>58</xdr:row>
      <xdr:rowOff>8717</xdr:rowOff>
    </xdr:to>
    <xdr:sp macro="" textlink="">
      <xdr:nvSpPr>
        <xdr:cNvPr id="786" name="フローチャート : 判断 785"/>
        <xdr:cNvSpPr/>
      </xdr:nvSpPr>
      <xdr:spPr>
        <a:xfrm>
          <a:off x="18605500" y="985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25244</xdr:rowOff>
    </xdr:from>
    <xdr:ext cx="469744" cy="259045"/>
    <xdr:sp macro="" textlink="">
      <xdr:nvSpPr>
        <xdr:cNvPr id="787" name="テキスト ボックス 786"/>
        <xdr:cNvSpPr txBox="1"/>
      </xdr:nvSpPr>
      <xdr:spPr>
        <a:xfrm>
          <a:off x="18421427" y="962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73355</xdr:rowOff>
    </xdr:from>
    <xdr:to>
      <xdr:col>32</xdr:col>
      <xdr:colOff>238125</xdr:colOff>
      <xdr:row>59</xdr:row>
      <xdr:rowOff>3505</xdr:rowOff>
    </xdr:to>
    <xdr:sp macro="" textlink="">
      <xdr:nvSpPr>
        <xdr:cNvPr id="793" name="円/楕円 792"/>
        <xdr:cNvSpPr/>
      </xdr:nvSpPr>
      <xdr:spPr>
        <a:xfrm>
          <a:off x="22110700" y="1001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159732</xdr:rowOff>
    </xdr:from>
    <xdr:ext cx="378565" cy="259045"/>
    <xdr:sp macro="" textlink="">
      <xdr:nvSpPr>
        <xdr:cNvPr id="794" name="貸付金該当値テキスト"/>
        <xdr:cNvSpPr txBox="1"/>
      </xdr:nvSpPr>
      <xdr:spPr>
        <a:xfrm>
          <a:off x="22212300" y="9932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75275</xdr:rowOff>
    </xdr:from>
    <xdr:to>
      <xdr:col>31</xdr:col>
      <xdr:colOff>85725</xdr:colOff>
      <xdr:row>59</xdr:row>
      <xdr:rowOff>5425</xdr:rowOff>
    </xdr:to>
    <xdr:sp macro="" textlink="">
      <xdr:nvSpPr>
        <xdr:cNvPr id="795" name="円/楕円 794"/>
        <xdr:cNvSpPr/>
      </xdr:nvSpPr>
      <xdr:spPr>
        <a:xfrm>
          <a:off x="21272500" y="1001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168002</xdr:rowOff>
    </xdr:from>
    <xdr:ext cx="378565" cy="259045"/>
    <xdr:sp macro="" textlink="">
      <xdr:nvSpPr>
        <xdr:cNvPr id="796" name="テキスト ボックス 795"/>
        <xdr:cNvSpPr txBox="1"/>
      </xdr:nvSpPr>
      <xdr:spPr>
        <a:xfrm>
          <a:off x="21134017" y="10112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75275</xdr:rowOff>
    </xdr:from>
    <xdr:to>
      <xdr:col>29</xdr:col>
      <xdr:colOff>568325</xdr:colOff>
      <xdr:row>59</xdr:row>
      <xdr:rowOff>5425</xdr:rowOff>
    </xdr:to>
    <xdr:sp macro="" textlink="">
      <xdr:nvSpPr>
        <xdr:cNvPr id="797" name="円/楕円 796"/>
        <xdr:cNvSpPr/>
      </xdr:nvSpPr>
      <xdr:spPr>
        <a:xfrm>
          <a:off x="20383500" y="1001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168002</xdr:rowOff>
    </xdr:from>
    <xdr:ext cx="378565" cy="259045"/>
    <xdr:sp macro="" textlink="">
      <xdr:nvSpPr>
        <xdr:cNvPr id="798" name="テキスト ボックス 797"/>
        <xdr:cNvSpPr txBox="1"/>
      </xdr:nvSpPr>
      <xdr:spPr>
        <a:xfrm>
          <a:off x="20245017" y="10112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75367</xdr:rowOff>
    </xdr:from>
    <xdr:to>
      <xdr:col>28</xdr:col>
      <xdr:colOff>365125</xdr:colOff>
      <xdr:row>59</xdr:row>
      <xdr:rowOff>5517</xdr:rowOff>
    </xdr:to>
    <xdr:sp macro="" textlink="">
      <xdr:nvSpPr>
        <xdr:cNvPr id="799" name="円/楕円 798"/>
        <xdr:cNvSpPr/>
      </xdr:nvSpPr>
      <xdr:spPr>
        <a:xfrm>
          <a:off x="19494500" y="1001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168094</xdr:rowOff>
    </xdr:from>
    <xdr:ext cx="378565" cy="259045"/>
    <xdr:sp macro="" textlink="">
      <xdr:nvSpPr>
        <xdr:cNvPr id="800" name="テキスト ボックス 799"/>
        <xdr:cNvSpPr txBox="1"/>
      </xdr:nvSpPr>
      <xdr:spPr>
        <a:xfrm>
          <a:off x="19356017" y="10112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75275</xdr:rowOff>
    </xdr:from>
    <xdr:to>
      <xdr:col>27</xdr:col>
      <xdr:colOff>161925</xdr:colOff>
      <xdr:row>59</xdr:row>
      <xdr:rowOff>5425</xdr:rowOff>
    </xdr:to>
    <xdr:sp macro="" textlink="">
      <xdr:nvSpPr>
        <xdr:cNvPr id="801" name="円/楕円 800"/>
        <xdr:cNvSpPr/>
      </xdr:nvSpPr>
      <xdr:spPr>
        <a:xfrm>
          <a:off x="18605500" y="1001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168002</xdr:rowOff>
    </xdr:from>
    <xdr:ext cx="378565" cy="259045"/>
    <xdr:sp macro="" textlink="">
      <xdr:nvSpPr>
        <xdr:cNvPr id="802" name="テキスト ボックス 801"/>
        <xdr:cNvSpPr txBox="1"/>
      </xdr:nvSpPr>
      <xdr:spPr>
        <a:xfrm>
          <a:off x="18467017" y="10112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71501</xdr:rowOff>
    </xdr:from>
    <xdr:to>
      <xdr:col>32</xdr:col>
      <xdr:colOff>186689</xdr:colOff>
      <xdr:row>79</xdr:row>
      <xdr:rowOff>32544</xdr:rowOff>
    </xdr:to>
    <xdr:cxnSp macro="">
      <xdr:nvCxnSpPr>
        <xdr:cNvPr id="827" name="直線コネクタ 826"/>
        <xdr:cNvCxnSpPr/>
      </xdr:nvCxnSpPr>
      <xdr:spPr>
        <a:xfrm flipV="1">
          <a:off x="22159595" y="12244451"/>
          <a:ext cx="1269" cy="133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36371</xdr:rowOff>
    </xdr:from>
    <xdr:ext cx="534377" cy="259045"/>
    <xdr:sp macro="" textlink="">
      <xdr:nvSpPr>
        <xdr:cNvPr id="828" name="繰出金最小値テキスト"/>
        <xdr:cNvSpPr txBox="1"/>
      </xdr:nvSpPr>
      <xdr:spPr>
        <a:xfrm>
          <a:off x="22212300" y="1358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20,625</a:t>
          </a:r>
          <a:endParaRPr kumimoji="1" lang="ja-JP" altLang="en-US" sz="1000" b="1">
            <a:latin typeface="ＭＳ Ｐゴシック"/>
          </a:endParaRPr>
        </a:p>
      </xdr:txBody>
    </xdr:sp>
    <xdr:clientData/>
  </xdr:oneCellAnchor>
  <xdr:twoCellAnchor>
    <xdr:from>
      <xdr:col>32</xdr:col>
      <xdr:colOff>98425</xdr:colOff>
      <xdr:row>79</xdr:row>
      <xdr:rowOff>32544</xdr:rowOff>
    </xdr:from>
    <xdr:to>
      <xdr:col>32</xdr:col>
      <xdr:colOff>276225</xdr:colOff>
      <xdr:row>79</xdr:row>
      <xdr:rowOff>32544</xdr:rowOff>
    </xdr:to>
    <xdr:cxnSp macro="">
      <xdr:nvCxnSpPr>
        <xdr:cNvPr id="829" name="直線コネクタ 828"/>
        <xdr:cNvCxnSpPr/>
      </xdr:nvCxnSpPr>
      <xdr:spPr>
        <a:xfrm>
          <a:off x="22072600" y="13577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18178</xdr:rowOff>
    </xdr:from>
    <xdr:ext cx="534377" cy="259045"/>
    <xdr:sp macro="" textlink="">
      <xdr:nvSpPr>
        <xdr:cNvPr id="830" name="繰出金最大値テキスト"/>
        <xdr:cNvSpPr txBox="1"/>
      </xdr:nvSpPr>
      <xdr:spPr>
        <a:xfrm>
          <a:off x="22212300" y="1201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90,580</a:t>
          </a:r>
          <a:endParaRPr kumimoji="1" lang="ja-JP" altLang="en-US" sz="1000" b="1">
            <a:latin typeface="ＭＳ Ｐゴシック"/>
          </a:endParaRPr>
        </a:p>
      </xdr:txBody>
    </xdr:sp>
    <xdr:clientData/>
  </xdr:oneCellAnchor>
  <xdr:twoCellAnchor>
    <xdr:from>
      <xdr:col>32</xdr:col>
      <xdr:colOff>98425</xdr:colOff>
      <xdr:row>71</xdr:row>
      <xdr:rowOff>71501</xdr:rowOff>
    </xdr:from>
    <xdr:to>
      <xdr:col>32</xdr:col>
      <xdr:colOff>276225</xdr:colOff>
      <xdr:row>71</xdr:row>
      <xdr:rowOff>71501</xdr:rowOff>
    </xdr:to>
    <xdr:cxnSp macro="">
      <xdr:nvCxnSpPr>
        <xdr:cNvPr id="831" name="直線コネクタ 830"/>
        <xdr:cNvCxnSpPr/>
      </xdr:nvCxnSpPr>
      <xdr:spPr>
        <a:xfrm>
          <a:off x="22072600" y="1224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129928</xdr:rowOff>
    </xdr:from>
    <xdr:to>
      <xdr:col>32</xdr:col>
      <xdr:colOff>187325</xdr:colOff>
      <xdr:row>75</xdr:row>
      <xdr:rowOff>152691</xdr:rowOff>
    </xdr:to>
    <xdr:cxnSp macro="">
      <xdr:nvCxnSpPr>
        <xdr:cNvPr id="832" name="直線コネクタ 831"/>
        <xdr:cNvCxnSpPr/>
      </xdr:nvCxnSpPr>
      <xdr:spPr>
        <a:xfrm flipV="1">
          <a:off x="21323300" y="12988678"/>
          <a:ext cx="838200" cy="2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63022</xdr:rowOff>
    </xdr:from>
    <xdr:ext cx="534377" cy="259045"/>
    <xdr:sp macro="" textlink="">
      <xdr:nvSpPr>
        <xdr:cNvPr id="833" name="繰出金平均値テキスト"/>
        <xdr:cNvSpPr txBox="1"/>
      </xdr:nvSpPr>
      <xdr:spPr>
        <a:xfrm>
          <a:off x="22212300" y="13093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84595</xdr:rowOff>
    </xdr:from>
    <xdr:to>
      <xdr:col>32</xdr:col>
      <xdr:colOff>238125</xdr:colOff>
      <xdr:row>77</xdr:row>
      <xdr:rowOff>14745</xdr:rowOff>
    </xdr:to>
    <xdr:sp macro="" textlink="">
      <xdr:nvSpPr>
        <xdr:cNvPr id="834" name="フローチャート : 判断 833"/>
        <xdr:cNvSpPr/>
      </xdr:nvSpPr>
      <xdr:spPr>
        <a:xfrm>
          <a:off x="22110700" y="131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152691</xdr:rowOff>
    </xdr:from>
    <xdr:to>
      <xdr:col>31</xdr:col>
      <xdr:colOff>34925</xdr:colOff>
      <xdr:row>76</xdr:row>
      <xdr:rowOff>10864</xdr:rowOff>
    </xdr:to>
    <xdr:cxnSp macro="">
      <xdr:nvCxnSpPr>
        <xdr:cNvPr id="835" name="直線コネクタ 834"/>
        <xdr:cNvCxnSpPr/>
      </xdr:nvCxnSpPr>
      <xdr:spPr>
        <a:xfrm flipV="1">
          <a:off x="20434300" y="13011441"/>
          <a:ext cx="889000" cy="29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96482</xdr:rowOff>
    </xdr:from>
    <xdr:to>
      <xdr:col>31</xdr:col>
      <xdr:colOff>85725</xdr:colOff>
      <xdr:row>77</xdr:row>
      <xdr:rowOff>26632</xdr:rowOff>
    </xdr:to>
    <xdr:sp macro="" textlink="">
      <xdr:nvSpPr>
        <xdr:cNvPr id="836" name="フローチャート : 判断 835"/>
        <xdr:cNvSpPr/>
      </xdr:nvSpPr>
      <xdr:spPr>
        <a:xfrm>
          <a:off x="21272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17759</xdr:rowOff>
    </xdr:from>
    <xdr:ext cx="534377" cy="259045"/>
    <xdr:sp macro="" textlink="">
      <xdr:nvSpPr>
        <xdr:cNvPr id="837" name="テキスト ボックス 836"/>
        <xdr:cNvSpPr txBox="1"/>
      </xdr:nvSpPr>
      <xdr:spPr>
        <a:xfrm>
          <a:off x="21056111" y="132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10864</xdr:rowOff>
    </xdr:from>
    <xdr:to>
      <xdr:col>29</xdr:col>
      <xdr:colOff>517525</xdr:colOff>
      <xdr:row>76</xdr:row>
      <xdr:rowOff>48870</xdr:rowOff>
    </xdr:to>
    <xdr:cxnSp macro="">
      <xdr:nvCxnSpPr>
        <xdr:cNvPr id="838" name="直線コネクタ 837"/>
        <xdr:cNvCxnSpPr/>
      </xdr:nvCxnSpPr>
      <xdr:spPr>
        <a:xfrm flipV="1">
          <a:off x="19545300" y="13041064"/>
          <a:ext cx="889000" cy="3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116560</xdr:rowOff>
    </xdr:from>
    <xdr:to>
      <xdr:col>29</xdr:col>
      <xdr:colOff>568325</xdr:colOff>
      <xdr:row>77</xdr:row>
      <xdr:rowOff>46710</xdr:rowOff>
    </xdr:to>
    <xdr:sp macro="" textlink="">
      <xdr:nvSpPr>
        <xdr:cNvPr id="839" name="フローチャート : 判断 838"/>
        <xdr:cNvSpPr/>
      </xdr:nvSpPr>
      <xdr:spPr>
        <a:xfrm>
          <a:off x="20383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37837</xdr:rowOff>
    </xdr:from>
    <xdr:ext cx="534377" cy="259045"/>
    <xdr:sp macro="" textlink="">
      <xdr:nvSpPr>
        <xdr:cNvPr id="840" name="テキスト ボックス 839"/>
        <xdr:cNvSpPr txBox="1"/>
      </xdr:nvSpPr>
      <xdr:spPr>
        <a:xfrm>
          <a:off x="20167111" y="1323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48870</xdr:rowOff>
    </xdr:from>
    <xdr:to>
      <xdr:col>28</xdr:col>
      <xdr:colOff>314325</xdr:colOff>
      <xdr:row>76</xdr:row>
      <xdr:rowOff>82645</xdr:rowOff>
    </xdr:to>
    <xdr:cxnSp macro="">
      <xdr:nvCxnSpPr>
        <xdr:cNvPr id="841" name="直線コネクタ 840"/>
        <xdr:cNvCxnSpPr/>
      </xdr:nvCxnSpPr>
      <xdr:spPr>
        <a:xfrm flipV="1">
          <a:off x="18656300" y="13079070"/>
          <a:ext cx="889000" cy="3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136125</xdr:rowOff>
    </xdr:from>
    <xdr:to>
      <xdr:col>28</xdr:col>
      <xdr:colOff>365125</xdr:colOff>
      <xdr:row>77</xdr:row>
      <xdr:rowOff>66275</xdr:rowOff>
    </xdr:to>
    <xdr:sp macro="" textlink="">
      <xdr:nvSpPr>
        <xdr:cNvPr id="842" name="フローチャート : 判断 841"/>
        <xdr:cNvSpPr/>
      </xdr:nvSpPr>
      <xdr:spPr>
        <a:xfrm>
          <a:off x="19494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57402</xdr:rowOff>
    </xdr:from>
    <xdr:ext cx="534377" cy="259045"/>
    <xdr:sp macro="" textlink="">
      <xdr:nvSpPr>
        <xdr:cNvPr id="843" name="テキスト ボックス 842"/>
        <xdr:cNvSpPr txBox="1"/>
      </xdr:nvSpPr>
      <xdr:spPr>
        <a:xfrm>
          <a:off x="19278111" y="1325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136468</xdr:rowOff>
    </xdr:from>
    <xdr:to>
      <xdr:col>27</xdr:col>
      <xdr:colOff>161925</xdr:colOff>
      <xdr:row>77</xdr:row>
      <xdr:rowOff>66618</xdr:rowOff>
    </xdr:to>
    <xdr:sp macro="" textlink="">
      <xdr:nvSpPr>
        <xdr:cNvPr id="844" name="フローチャート : 判断 843"/>
        <xdr:cNvSpPr/>
      </xdr:nvSpPr>
      <xdr:spPr>
        <a:xfrm>
          <a:off x="18605500" y="131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57745</xdr:rowOff>
    </xdr:from>
    <xdr:ext cx="534377" cy="259045"/>
    <xdr:sp macro="" textlink="">
      <xdr:nvSpPr>
        <xdr:cNvPr id="845" name="テキスト ボックス 844"/>
        <xdr:cNvSpPr txBox="1"/>
      </xdr:nvSpPr>
      <xdr:spPr>
        <a:xfrm>
          <a:off x="18389111" y="1325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79128</xdr:rowOff>
    </xdr:from>
    <xdr:to>
      <xdr:col>32</xdr:col>
      <xdr:colOff>238125</xdr:colOff>
      <xdr:row>76</xdr:row>
      <xdr:rowOff>9277</xdr:rowOff>
    </xdr:to>
    <xdr:sp macro="" textlink="">
      <xdr:nvSpPr>
        <xdr:cNvPr id="851" name="円/楕円 850"/>
        <xdr:cNvSpPr/>
      </xdr:nvSpPr>
      <xdr:spPr>
        <a:xfrm>
          <a:off x="22110700" y="129378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102005</xdr:rowOff>
    </xdr:from>
    <xdr:ext cx="534377" cy="259045"/>
    <xdr:sp macro="" textlink="">
      <xdr:nvSpPr>
        <xdr:cNvPr id="852" name="繰出金該当値テキスト"/>
        <xdr:cNvSpPr txBox="1"/>
      </xdr:nvSpPr>
      <xdr:spPr>
        <a:xfrm>
          <a:off x="22212300" y="1278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51,513</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101892</xdr:rowOff>
    </xdr:from>
    <xdr:to>
      <xdr:col>31</xdr:col>
      <xdr:colOff>85725</xdr:colOff>
      <xdr:row>76</xdr:row>
      <xdr:rowOff>32041</xdr:rowOff>
    </xdr:to>
    <xdr:sp macro="" textlink="">
      <xdr:nvSpPr>
        <xdr:cNvPr id="853" name="円/楕円 852"/>
        <xdr:cNvSpPr/>
      </xdr:nvSpPr>
      <xdr:spPr>
        <a:xfrm>
          <a:off x="21272500" y="129606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48569</xdr:rowOff>
    </xdr:from>
    <xdr:ext cx="534377" cy="259045"/>
    <xdr:sp macro="" textlink="">
      <xdr:nvSpPr>
        <xdr:cNvPr id="854" name="テキスト ボックス 853"/>
        <xdr:cNvSpPr txBox="1"/>
      </xdr:nvSpPr>
      <xdr:spPr>
        <a:xfrm>
          <a:off x="21056111" y="1273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50,318</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131515</xdr:rowOff>
    </xdr:from>
    <xdr:to>
      <xdr:col>29</xdr:col>
      <xdr:colOff>568325</xdr:colOff>
      <xdr:row>76</xdr:row>
      <xdr:rowOff>61664</xdr:rowOff>
    </xdr:to>
    <xdr:sp macro="" textlink="">
      <xdr:nvSpPr>
        <xdr:cNvPr id="855" name="円/楕円 854"/>
        <xdr:cNvSpPr/>
      </xdr:nvSpPr>
      <xdr:spPr>
        <a:xfrm>
          <a:off x="20383500" y="129902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78192</xdr:rowOff>
    </xdr:from>
    <xdr:ext cx="534377" cy="259045"/>
    <xdr:sp macro="" textlink="">
      <xdr:nvSpPr>
        <xdr:cNvPr id="856" name="テキスト ボックス 855"/>
        <xdr:cNvSpPr txBox="1"/>
      </xdr:nvSpPr>
      <xdr:spPr>
        <a:xfrm>
          <a:off x="20167111" y="1276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48,763</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169520</xdr:rowOff>
    </xdr:from>
    <xdr:to>
      <xdr:col>28</xdr:col>
      <xdr:colOff>365125</xdr:colOff>
      <xdr:row>76</xdr:row>
      <xdr:rowOff>99670</xdr:rowOff>
    </xdr:to>
    <xdr:sp macro="" textlink="">
      <xdr:nvSpPr>
        <xdr:cNvPr id="857" name="円/楕円 856"/>
        <xdr:cNvSpPr/>
      </xdr:nvSpPr>
      <xdr:spPr>
        <a:xfrm>
          <a:off x="19494500" y="130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116197</xdr:rowOff>
    </xdr:from>
    <xdr:ext cx="534377" cy="259045"/>
    <xdr:sp macro="" textlink="">
      <xdr:nvSpPr>
        <xdr:cNvPr id="858" name="テキスト ボックス 857"/>
        <xdr:cNvSpPr txBox="1"/>
      </xdr:nvSpPr>
      <xdr:spPr>
        <a:xfrm>
          <a:off x="19278111" y="1280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46,768</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31845</xdr:rowOff>
    </xdr:from>
    <xdr:to>
      <xdr:col>27</xdr:col>
      <xdr:colOff>161925</xdr:colOff>
      <xdr:row>76</xdr:row>
      <xdr:rowOff>133445</xdr:rowOff>
    </xdr:to>
    <xdr:sp macro="" textlink="">
      <xdr:nvSpPr>
        <xdr:cNvPr id="859" name="円/楕円 858"/>
        <xdr:cNvSpPr/>
      </xdr:nvSpPr>
      <xdr:spPr>
        <a:xfrm>
          <a:off x="18605500" y="1306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149972</xdr:rowOff>
    </xdr:from>
    <xdr:ext cx="534377" cy="259045"/>
    <xdr:sp macro="" textlink="">
      <xdr:nvSpPr>
        <xdr:cNvPr id="860" name="テキスト ボックス 859"/>
        <xdr:cNvSpPr txBox="1"/>
      </xdr:nvSpPr>
      <xdr:spPr>
        <a:xfrm>
          <a:off x="18389111" y="1283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44,995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人件費は、平成</a:t>
          </a:r>
          <a:r>
            <a:rPr kumimoji="1" lang="en-US" altLang="ja-JP" sz="1300">
              <a:latin typeface="ＭＳ Ｐゴシック"/>
            </a:rPr>
            <a:t>27</a:t>
          </a:r>
          <a:r>
            <a:rPr kumimoji="1" lang="ja-JP" altLang="en-US" sz="1300">
              <a:latin typeface="ＭＳ Ｐゴシック"/>
            </a:rPr>
            <a:t>年度は類似団体平均</a:t>
          </a:r>
          <a:r>
            <a:rPr kumimoji="1" lang="en-US" altLang="ja-JP" sz="1300">
              <a:latin typeface="ＭＳ Ｐゴシック"/>
            </a:rPr>
            <a:t>55,347</a:t>
          </a:r>
          <a:r>
            <a:rPr kumimoji="1" lang="ja-JP" altLang="en-US" sz="1300">
              <a:latin typeface="ＭＳ Ｐゴシック"/>
            </a:rPr>
            <a:t>円に比べ</a:t>
          </a:r>
          <a:r>
            <a:rPr kumimoji="1" lang="en-US" altLang="ja-JP" sz="1300">
              <a:latin typeface="ＭＳ Ｐゴシック"/>
            </a:rPr>
            <a:t>82,174</a:t>
          </a:r>
          <a:r>
            <a:rPr kumimoji="1" lang="ja-JP" altLang="en-US" sz="1300">
              <a:latin typeface="ＭＳ Ｐゴシック"/>
            </a:rPr>
            <a:t>円と一人当たりコストは平均よりかなり高くなっている。</a:t>
          </a:r>
        </a:p>
        <a:p>
          <a:r>
            <a:rPr kumimoji="1" lang="ja-JP" altLang="en-US" sz="1300">
              <a:latin typeface="ＭＳ Ｐゴシック"/>
            </a:rPr>
            <a:t>　職員給与の水準が類似団体と比較して高いこと、ごみ収集業務や学校給食業務を直営で実施していることや消防業務を単独で行っていることから職員数が類似団体より多いためである。</a:t>
          </a:r>
        </a:p>
        <a:p>
          <a:r>
            <a:rPr kumimoji="1" lang="ja-JP" altLang="en-US" sz="1300">
              <a:latin typeface="ＭＳ Ｐゴシック"/>
            </a:rPr>
            <a:t>　繰出金は、平成</a:t>
          </a:r>
          <a:r>
            <a:rPr kumimoji="1" lang="en-US" altLang="ja-JP" sz="1300">
              <a:latin typeface="ＭＳ Ｐゴシック"/>
            </a:rPr>
            <a:t>27</a:t>
          </a:r>
          <a:r>
            <a:rPr kumimoji="1" lang="ja-JP" altLang="en-US" sz="1300">
              <a:latin typeface="ＭＳ Ｐゴシック"/>
            </a:rPr>
            <a:t>年度は類似団体平均</a:t>
          </a:r>
          <a:r>
            <a:rPr kumimoji="1" lang="en-US" altLang="ja-JP" sz="1300">
              <a:latin typeface="ＭＳ Ｐゴシック"/>
            </a:rPr>
            <a:t>42,226</a:t>
          </a:r>
          <a:r>
            <a:rPr kumimoji="1" lang="ja-JP" altLang="en-US" sz="1300">
              <a:latin typeface="ＭＳ Ｐゴシック"/>
            </a:rPr>
            <a:t>円に比べ</a:t>
          </a:r>
          <a:r>
            <a:rPr kumimoji="1" lang="en-US" altLang="ja-JP" sz="1300">
              <a:latin typeface="ＭＳ Ｐゴシック"/>
            </a:rPr>
            <a:t>51,513</a:t>
          </a:r>
          <a:r>
            <a:rPr kumimoji="1" lang="ja-JP" altLang="en-US" sz="1300">
              <a:latin typeface="ＭＳ Ｐゴシック"/>
            </a:rPr>
            <a:t>円と一人当たりコストは平均より高くなっている。</a:t>
          </a:r>
        </a:p>
        <a:p>
          <a:r>
            <a:rPr kumimoji="1" lang="ja-JP" altLang="en-US" sz="1300">
              <a:latin typeface="ＭＳ Ｐゴシック"/>
            </a:rPr>
            <a:t>　公共下水道を単独で運営していることから、下水道事業特別会計に対する繰出金を繰出金全体の約</a:t>
          </a:r>
          <a:r>
            <a:rPr kumimoji="1" lang="en-US" altLang="ja-JP" sz="1300">
              <a:latin typeface="ＭＳ Ｐゴシック"/>
            </a:rPr>
            <a:t>4</a:t>
          </a:r>
          <a:r>
            <a:rPr kumimoji="1" lang="ja-JP" altLang="en-US" sz="1300">
              <a:latin typeface="ＭＳ Ｐゴシック"/>
            </a:rPr>
            <a:t>割相当計上していることが、類似団体を上回る主な要因である。</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神奈川県葉山町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33,490
33,269
17.04
10,127,815
9,479,617
606,040
6,801,827
5,695,390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122718</xdr:rowOff>
    </xdr:from>
    <xdr:to>
      <xdr:col>6</xdr:col>
      <xdr:colOff>510540</xdr:colOff>
      <xdr:row>38</xdr:row>
      <xdr:rowOff>33238</xdr:rowOff>
    </xdr:to>
    <xdr:cxnSp macro="">
      <xdr:nvCxnSpPr>
        <xdr:cNvPr id="58" name="直線コネクタ 57"/>
        <xdr:cNvCxnSpPr/>
      </xdr:nvCxnSpPr>
      <xdr:spPr>
        <a:xfrm flipV="1">
          <a:off x="4633595" y="5266218"/>
          <a:ext cx="1270" cy="1282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37065</xdr:rowOff>
    </xdr:from>
    <xdr:ext cx="469744" cy="259045"/>
    <xdr:sp macro="" textlink="">
      <xdr:nvSpPr>
        <xdr:cNvPr id="59" name="議会費最小値テキスト"/>
        <xdr:cNvSpPr txBox="1"/>
      </xdr:nvSpPr>
      <xdr:spPr>
        <a:xfrm>
          <a:off x="4686300" y="655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2,726</a:t>
          </a:r>
          <a:endParaRPr kumimoji="1" lang="ja-JP" altLang="en-US" sz="1000" b="1">
            <a:latin typeface="ＭＳ Ｐゴシック"/>
          </a:endParaRPr>
        </a:p>
      </xdr:txBody>
    </xdr:sp>
    <xdr:clientData/>
  </xdr:oneCellAnchor>
  <xdr:twoCellAnchor>
    <xdr:from>
      <xdr:col>6</xdr:col>
      <xdr:colOff>422275</xdr:colOff>
      <xdr:row>38</xdr:row>
      <xdr:rowOff>33238</xdr:rowOff>
    </xdr:from>
    <xdr:to>
      <xdr:col>6</xdr:col>
      <xdr:colOff>600075</xdr:colOff>
      <xdr:row>38</xdr:row>
      <xdr:rowOff>33238</xdr:rowOff>
    </xdr:to>
    <xdr:cxnSp macro="">
      <xdr:nvCxnSpPr>
        <xdr:cNvPr id="60" name="直線コネクタ 59"/>
        <xdr:cNvCxnSpPr/>
      </xdr:nvCxnSpPr>
      <xdr:spPr>
        <a:xfrm>
          <a:off x="4546600" y="65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69395</xdr:rowOff>
    </xdr:from>
    <xdr:ext cx="469744" cy="259045"/>
    <xdr:sp macro="" textlink="">
      <xdr:nvSpPr>
        <xdr:cNvPr id="61" name="議会費最大値テキスト"/>
        <xdr:cNvSpPr txBox="1"/>
      </xdr:nvSpPr>
      <xdr:spPr>
        <a:xfrm>
          <a:off x="4686300" y="504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6,652</a:t>
          </a:r>
          <a:endParaRPr kumimoji="1" lang="ja-JP" altLang="en-US" sz="1000" b="1">
            <a:latin typeface="ＭＳ Ｐゴシック"/>
          </a:endParaRPr>
        </a:p>
      </xdr:txBody>
    </xdr:sp>
    <xdr:clientData/>
  </xdr:oneCellAnchor>
  <xdr:twoCellAnchor>
    <xdr:from>
      <xdr:col>6</xdr:col>
      <xdr:colOff>422275</xdr:colOff>
      <xdr:row>30</xdr:row>
      <xdr:rowOff>122718</xdr:rowOff>
    </xdr:from>
    <xdr:to>
      <xdr:col>6</xdr:col>
      <xdr:colOff>600075</xdr:colOff>
      <xdr:row>30</xdr:row>
      <xdr:rowOff>122718</xdr:rowOff>
    </xdr:to>
    <xdr:cxnSp macro="">
      <xdr:nvCxnSpPr>
        <xdr:cNvPr id="62" name="直線コネクタ 61"/>
        <xdr:cNvCxnSpPr/>
      </xdr:nvCxnSpPr>
      <xdr:spPr>
        <a:xfrm>
          <a:off x="4546600" y="526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20501</xdr:rowOff>
    </xdr:from>
    <xdr:to>
      <xdr:col>6</xdr:col>
      <xdr:colOff>511175</xdr:colOff>
      <xdr:row>33</xdr:row>
      <xdr:rowOff>75039</xdr:rowOff>
    </xdr:to>
    <xdr:cxnSp macro="">
      <xdr:nvCxnSpPr>
        <xdr:cNvPr id="63" name="直線コネクタ 62"/>
        <xdr:cNvCxnSpPr/>
      </xdr:nvCxnSpPr>
      <xdr:spPr>
        <a:xfrm flipV="1">
          <a:off x="3797300" y="5678351"/>
          <a:ext cx="838200" cy="5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29445</xdr:rowOff>
    </xdr:from>
    <xdr:ext cx="469744" cy="259045"/>
    <xdr:sp macro="" textlink="">
      <xdr:nvSpPr>
        <xdr:cNvPr id="64" name="議会費平均値テキスト"/>
        <xdr:cNvSpPr txBox="1"/>
      </xdr:nvSpPr>
      <xdr:spPr>
        <a:xfrm>
          <a:off x="4686300" y="6030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51018</xdr:rowOff>
    </xdr:from>
    <xdr:to>
      <xdr:col>6</xdr:col>
      <xdr:colOff>561975</xdr:colOff>
      <xdr:row>35</xdr:row>
      <xdr:rowOff>152618</xdr:rowOff>
    </xdr:to>
    <xdr:sp macro="" textlink="">
      <xdr:nvSpPr>
        <xdr:cNvPr id="65" name="フローチャート : 判断 64"/>
        <xdr:cNvSpPr/>
      </xdr:nvSpPr>
      <xdr:spPr>
        <a:xfrm>
          <a:off x="45847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75039</xdr:rowOff>
    </xdr:from>
    <xdr:to>
      <xdr:col>5</xdr:col>
      <xdr:colOff>358775</xdr:colOff>
      <xdr:row>34</xdr:row>
      <xdr:rowOff>7765</xdr:rowOff>
    </xdr:to>
    <xdr:cxnSp macro="">
      <xdr:nvCxnSpPr>
        <xdr:cNvPr id="66" name="直線コネクタ 65"/>
        <xdr:cNvCxnSpPr/>
      </xdr:nvCxnSpPr>
      <xdr:spPr>
        <a:xfrm flipV="1">
          <a:off x="2908300" y="5732889"/>
          <a:ext cx="889000" cy="10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41547</xdr:rowOff>
    </xdr:from>
    <xdr:to>
      <xdr:col>5</xdr:col>
      <xdr:colOff>409575</xdr:colOff>
      <xdr:row>35</xdr:row>
      <xdr:rowOff>143147</xdr:rowOff>
    </xdr:to>
    <xdr:sp macro="" textlink="">
      <xdr:nvSpPr>
        <xdr:cNvPr id="67" name="フローチャート : 判断 66"/>
        <xdr:cNvSpPr/>
      </xdr:nvSpPr>
      <xdr:spPr>
        <a:xfrm>
          <a:off x="3746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134274</xdr:rowOff>
    </xdr:from>
    <xdr:ext cx="469744" cy="259045"/>
    <xdr:sp macro="" textlink="">
      <xdr:nvSpPr>
        <xdr:cNvPr id="68" name="テキスト ボックス 67"/>
        <xdr:cNvSpPr txBox="1"/>
      </xdr:nvSpPr>
      <xdr:spPr>
        <a:xfrm>
          <a:off x="3562427" y="613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150477</xdr:rowOff>
    </xdr:from>
    <xdr:to>
      <xdr:col>4</xdr:col>
      <xdr:colOff>155575</xdr:colOff>
      <xdr:row>34</xdr:row>
      <xdr:rowOff>7765</xdr:rowOff>
    </xdr:to>
    <xdr:cxnSp macro="">
      <xdr:nvCxnSpPr>
        <xdr:cNvPr id="69" name="直線コネクタ 68"/>
        <xdr:cNvCxnSpPr/>
      </xdr:nvCxnSpPr>
      <xdr:spPr>
        <a:xfrm>
          <a:off x="2019300" y="5808327"/>
          <a:ext cx="889000" cy="2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66693</xdr:rowOff>
    </xdr:from>
    <xdr:to>
      <xdr:col>4</xdr:col>
      <xdr:colOff>206375</xdr:colOff>
      <xdr:row>35</xdr:row>
      <xdr:rowOff>168293</xdr:rowOff>
    </xdr:to>
    <xdr:sp macro="" textlink="">
      <xdr:nvSpPr>
        <xdr:cNvPr id="70" name="フローチャート : 判断 69"/>
        <xdr:cNvSpPr/>
      </xdr:nvSpPr>
      <xdr:spPr>
        <a:xfrm>
          <a:off x="2857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159420</xdr:rowOff>
    </xdr:from>
    <xdr:ext cx="469744" cy="259045"/>
    <xdr:sp macro="" textlink="">
      <xdr:nvSpPr>
        <xdr:cNvPr id="71" name="テキスト ボックス 70"/>
        <xdr:cNvSpPr txBox="1"/>
      </xdr:nvSpPr>
      <xdr:spPr>
        <a:xfrm>
          <a:off x="2673427" y="616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114228</xdr:rowOff>
    </xdr:from>
    <xdr:to>
      <xdr:col>2</xdr:col>
      <xdr:colOff>638175</xdr:colOff>
      <xdr:row>33</xdr:row>
      <xdr:rowOff>150477</xdr:rowOff>
    </xdr:to>
    <xdr:cxnSp macro="">
      <xdr:nvCxnSpPr>
        <xdr:cNvPr id="72" name="直線コネクタ 71"/>
        <xdr:cNvCxnSpPr/>
      </xdr:nvCxnSpPr>
      <xdr:spPr>
        <a:xfrm>
          <a:off x="1130300" y="5600628"/>
          <a:ext cx="889000" cy="20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32403</xdr:rowOff>
    </xdr:from>
    <xdr:to>
      <xdr:col>3</xdr:col>
      <xdr:colOff>3175</xdr:colOff>
      <xdr:row>35</xdr:row>
      <xdr:rowOff>134003</xdr:rowOff>
    </xdr:to>
    <xdr:sp macro="" textlink="">
      <xdr:nvSpPr>
        <xdr:cNvPr id="73" name="フローチャート : 判断 72"/>
        <xdr:cNvSpPr/>
      </xdr:nvSpPr>
      <xdr:spPr>
        <a:xfrm>
          <a:off x="1968500" y="603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125130</xdr:rowOff>
    </xdr:from>
    <xdr:ext cx="469744" cy="259045"/>
    <xdr:sp macro="" textlink="">
      <xdr:nvSpPr>
        <xdr:cNvPr id="74" name="テキスト ボックス 73"/>
        <xdr:cNvSpPr txBox="1"/>
      </xdr:nvSpPr>
      <xdr:spPr>
        <a:xfrm>
          <a:off x="1784427" y="612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47099</xdr:rowOff>
    </xdr:from>
    <xdr:to>
      <xdr:col>1</xdr:col>
      <xdr:colOff>485775</xdr:colOff>
      <xdr:row>34</xdr:row>
      <xdr:rowOff>148699</xdr:rowOff>
    </xdr:to>
    <xdr:sp macro="" textlink="">
      <xdr:nvSpPr>
        <xdr:cNvPr id="75" name="フローチャート : 判断 74"/>
        <xdr:cNvSpPr/>
      </xdr:nvSpPr>
      <xdr:spPr>
        <a:xfrm>
          <a:off x="1079500" y="58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139826</xdr:rowOff>
    </xdr:from>
    <xdr:ext cx="469744" cy="259045"/>
    <xdr:sp macro="" textlink="">
      <xdr:nvSpPr>
        <xdr:cNvPr id="76" name="テキスト ボックス 75"/>
        <xdr:cNvSpPr txBox="1"/>
      </xdr:nvSpPr>
      <xdr:spPr>
        <a:xfrm>
          <a:off x="895427" y="596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141151</xdr:rowOff>
    </xdr:from>
    <xdr:to>
      <xdr:col>6</xdr:col>
      <xdr:colOff>561975</xdr:colOff>
      <xdr:row>33</xdr:row>
      <xdr:rowOff>71301</xdr:rowOff>
    </xdr:to>
    <xdr:sp macro="" textlink="">
      <xdr:nvSpPr>
        <xdr:cNvPr id="82" name="円/楕円 81"/>
        <xdr:cNvSpPr/>
      </xdr:nvSpPr>
      <xdr:spPr>
        <a:xfrm>
          <a:off x="4584700" y="562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164028</xdr:rowOff>
    </xdr:from>
    <xdr:ext cx="469744" cy="259045"/>
    <xdr:sp macro="" textlink="">
      <xdr:nvSpPr>
        <xdr:cNvPr id="83" name="議会費該当値テキスト"/>
        <xdr:cNvSpPr txBox="1"/>
      </xdr:nvSpPr>
      <xdr:spPr>
        <a:xfrm>
          <a:off x="4686300" y="547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5,390</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24239</xdr:rowOff>
    </xdr:from>
    <xdr:to>
      <xdr:col>5</xdr:col>
      <xdr:colOff>409575</xdr:colOff>
      <xdr:row>33</xdr:row>
      <xdr:rowOff>125839</xdr:rowOff>
    </xdr:to>
    <xdr:sp macro="" textlink="">
      <xdr:nvSpPr>
        <xdr:cNvPr id="84" name="円/楕円 83"/>
        <xdr:cNvSpPr/>
      </xdr:nvSpPr>
      <xdr:spPr>
        <a:xfrm>
          <a:off x="3746500" y="568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142366</xdr:rowOff>
    </xdr:from>
    <xdr:ext cx="469744" cy="259045"/>
    <xdr:sp macro="" textlink="">
      <xdr:nvSpPr>
        <xdr:cNvPr id="85" name="テキスト ボックス 84"/>
        <xdr:cNvSpPr txBox="1"/>
      </xdr:nvSpPr>
      <xdr:spPr>
        <a:xfrm>
          <a:off x="3562427" y="5457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5,223</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128415</xdr:rowOff>
    </xdr:from>
    <xdr:to>
      <xdr:col>4</xdr:col>
      <xdr:colOff>206375</xdr:colOff>
      <xdr:row>34</xdr:row>
      <xdr:rowOff>58565</xdr:rowOff>
    </xdr:to>
    <xdr:sp macro="" textlink="">
      <xdr:nvSpPr>
        <xdr:cNvPr id="86" name="円/楕円 85"/>
        <xdr:cNvSpPr/>
      </xdr:nvSpPr>
      <xdr:spPr>
        <a:xfrm>
          <a:off x="2857500" y="578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75092</xdr:rowOff>
    </xdr:from>
    <xdr:ext cx="469744" cy="259045"/>
    <xdr:sp macro="" textlink="">
      <xdr:nvSpPr>
        <xdr:cNvPr id="87" name="テキスト ボックス 86"/>
        <xdr:cNvSpPr txBox="1"/>
      </xdr:nvSpPr>
      <xdr:spPr>
        <a:xfrm>
          <a:off x="2673427" y="5561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4,904</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99677</xdr:rowOff>
    </xdr:from>
    <xdr:to>
      <xdr:col>3</xdr:col>
      <xdr:colOff>3175</xdr:colOff>
      <xdr:row>34</xdr:row>
      <xdr:rowOff>29827</xdr:rowOff>
    </xdr:to>
    <xdr:sp macro="" textlink="">
      <xdr:nvSpPr>
        <xdr:cNvPr id="88" name="円/楕円 87"/>
        <xdr:cNvSpPr/>
      </xdr:nvSpPr>
      <xdr:spPr>
        <a:xfrm>
          <a:off x="1968500" y="575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46354</xdr:rowOff>
    </xdr:from>
    <xdr:ext cx="469744" cy="259045"/>
    <xdr:sp macro="" textlink="">
      <xdr:nvSpPr>
        <xdr:cNvPr id="89" name="テキスト ボックス 88"/>
        <xdr:cNvSpPr txBox="1"/>
      </xdr:nvSpPr>
      <xdr:spPr>
        <a:xfrm>
          <a:off x="1784427" y="5532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4,992</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63428</xdr:rowOff>
    </xdr:from>
    <xdr:to>
      <xdr:col>1</xdr:col>
      <xdr:colOff>485775</xdr:colOff>
      <xdr:row>32</xdr:row>
      <xdr:rowOff>165028</xdr:rowOff>
    </xdr:to>
    <xdr:sp macro="" textlink="">
      <xdr:nvSpPr>
        <xdr:cNvPr id="90" name="円/楕円 89"/>
        <xdr:cNvSpPr/>
      </xdr:nvSpPr>
      <xdr:spPr>
        <a:xfrm>
          <a:off x="1079500" y="554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10105</xdr:rowOff>
    </xdr:from>
    <xdr:ext cx="469744" cy="259045"/>
    <xdr:sp macro="" textlink="">
      <xdr:nvSpPr>
        <xdr:cNvPr id="91" name="テキスト ボックス 90"/>
        <xdr:cNvSpPr txBox="1"/>
      </xdr:nvSpPr>
      <xdr:spPr>
        <a:xfrm>
          <a:off x="895427" y="532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36,312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87701</xdr:rowOff>
    </xdr:from>
    <xdr:to>
      <xdr:col>6</xdr:col>
      <xdr:colOff>510540</xdr:colOff>
      <xdr:row>58</xdr:row>
      <xdr:rowOff>4369</xdr:rowOff>
    </xdr:to>
    <xdr:cxnSp macro="">
      <xdr:nvCxnSpPr>
        <xdr:cNvPr id="115" name="直線コネクタ 114"/>
        <xdr:cNvCxnSpPr/>
      </xdr:nvCxnSpPr>
      <xdr:spPr>
        <a:xfrm flipV="1">
          <a:off x="4633595" y="8660201"/>
          <a:ext cx="1270" cy="128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8196</xdr:rowOff>
    </xdr:from>
    <xdr:ext cx="534377" cy="259045"/>
    <xdr:sp macro="" textlink="">
      <xdr:nvSpPr>
        <xdr:cNvPr id="116" name="総務費最小値テキスト"/>
        <xdr:cNvSpPr txBox="1"/>
      </xdr:nvSpPr>
      <xdr:spPr>
        <a:xfrm>
          <a:off x="4686300" y="995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27,760</a:t>
          </a:r>
          <a:endParaRPr kumimoji="1" lang="ja-JP" altLang="en-US" sz="1000" b="1">
            <a:latin typeface="ＭＳ Ｐゴシック"/>
          </a:endParaRPr>
        </a:p>
      </xdr:txBody>
    </xdr:sp>
    <xdr:clientData/>
  </xdr:oneCellAnchor>
  <xdr:twoCellAnchor>
    <xdr:from>
      <xdr:col>6</xdr:col>
      <xdr:colOff>422275</xdr:colOff>
      <xdr:row>58</xdr:row>
      <xdr:rowOff>4369</xdr:rowOff>
    </xdr:from>
    <xdr:to>
      <xdr:col>6</xdr:col>
      <xdr:colOff>600075</xdr:colOff>
      <xdr:row>58</xdr:row>
      <xdr:rowOff>4369</xdr:rowOff>
    </xdr:to>
    <xdr:cxnSp macro="">
      <xdr:nvCxnSpPr>
        <xdr:cNvPr id="117" name="直線コネクタ 116"/>
        <xdr:cNvCxnSpPr/>
      </xdr:nvCxnSpPr>
      <xdr:spPr>
        <a:xfrm>
          <a:off x="4546600" y="9948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34378</xdr:rowOff>
    </xdr:from>
    <xdr:ext cx="599010" cy="259045"/>
    <xdr:sp macro="" textlink="">
      <xdr:nvSpPr>
        <xdr:cNvPr id="118" name="総務費最大値テキスト"/>
        <xdr:cNvSpPr txBox="1"/>
      </xdr:nvSpPr>
      <xdr:spPr>
        <a:xfrm>
          <a:off x="4686300" y="843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196,824</a:t>
          </a:r>
          <a:endParaRPr kumimoji="1" lang="ja-JP" altLang="en-US" sz="1000" b="1">
            <a:latin typeface="ＭＳ Ｐゴシック"/>
          </a:endParaRPr>
        </a:p>
      </xdr:txBody>
    </xdr:sp>
    <xdr:clientData/>
  </xdr:oneCellAnchor>
  <xdr:twoCellAnchor>
    <xdr:from>
      <xdr:col>6</xdr:col>
      <xdr:colOff>422275</xdr:colOff>
      <xdr:row>50</xdr:row>
      <xdr:rowOff>87701</xdr:rowOff>
    </xdr:from>
    <xdr:to>
      <xdr:col>6</xdr:col>
      <xdr:colOff>600075</xdr:colOff>
      <xdr:row>50</xdr:row>
      <xdr:rowOff>87701</xdr:rowOff>
    </xdr:to>
    <xdr:cxnSp macro="">
      <xdr:nvCxnSpPr>
        <xdr:cNvPr id="119" name="直線コネクタ 118"/>
        <xdr:cNvCxnSpPr/>
      </xdr:nvCxnSpPr>
      <xdr:spPr>
        <a:xfrm>
          <a:off x="4546600" y="8660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46424</xdr:rowOff>
    </xdr:from>
    <xdr:to>
      <xdr:col>6</xdr:col>
      <xdr:colOff>511175</xdr:colOff>
      <xdr:row>57</xdr:row>
      <xdr:rowOff>72499</xdr:rowOff>
    </xdr:to>
    <xdr:cxnSp macro="">
      <xdr:nvCxnSpPr>
        <xdr:cNvPr id="120" name="直線コネクタ 119"/>
        <xdr:cNvCxnSpPr/>
      </xdr:nvCxnSpPr>
      <xdr:spPr>
        <a:xfrm flipV="1">
          <a:off x="3797300" y="9819074"/>
          <a:ext cx="838200" cy="26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122148</xdr:rowOff>
    </xdr:from>
    <xdr:ext cx="534377" cy="259045"/>
    <xdr:sp macro="" textlink="">
      <xdr:nvSpPr>
        <xdr:cNvPr id="121" name="総務費平均値テキスト"/>
        <xdr:cNvSpPr txBox="1"/>
      </xdr:nvSpPr>
      <xdr:spPr>
        <a:xfrm>
          <a:off x="4686300" y="9551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99271</xdr:rowOff>
    </xdr:from>
    <xdr:to>
      <xdr:col>6</xdr:col>
      <xdr:colOff>561975</xdr:colOff>
      <xdr:row>57</xdr:row>
      <xdr:rowOff>29421</xdr:rowOff>
    </xdr:to>
    <xdr:sp macro="" textlink="">
      <xdr:nvSpPr>
        <xdr:cNvPr id="122" name="フローチャート : 判断 121"/>
        <xdr:cNvSpPr/>
      </xdr:nvSpPr>
      <xdr:spPr>
        <a:xfrm>
          <a:off x="45847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72499</xdr:rowOff>
    </xdr:from>
    <xdr:to>
      <xdr:col>5</xdr:col>
      <xdr:colOff>358775</xdr:colOff>
      <xdr:row>57</xdr:row>
      <xdr:rowOff>88814</xdr:rowOff>
    </xdr:to>
    <xdr:cxnSp macro="">
      <xdr:nvCxnSpPr>
        <xdr:cNvPr id="123" name="直線コネクタ 122"/>
        <xdr:cNvCxnSpPr/>
      </xdr:nvCxnSpPr>
      <xdr:spPr>
        <a:xfrm flipV="1">
          <a:off x="2908300" y="9845149"/>
          <a:ext cx="889000" cy="1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98867</xdr:rowOff>
    </xdr:from>
    <xdr:to>
      <xdr:col>5</xdr:col>
      <xdr:colOff>409575</xdr:colOff>
      <xdr:row>57</xdr:row>
      <xdr:rowOff>29017</xdr:rowOff>
    </xdr:to>
    <xdr:sp macro="" textlink="">
      <xdr:nvSpPr>
        <xdr:cNvPr id="124" name="フローチャート : 判断 123"/>
        <xdr:cNvSpPr/>
      </xdr:nvSpPr>
      <xdr:spPr>
        <a:xfrm>
          <a:off x="3746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45544</xdr:rowOff>
    </xdr:from>
    <xdr:ext cx="534377" cy="259045"/>
    <xdr:sp macro="" textlink="">
      <xdr:nvSpPr>
        <xdr:cNvPr id="125" name="テキスト ボックス 124"/>
        <xdr:cNvSpPr txBox="1"/>
      </xdr:nvSpPr>
      <xdr:spPr>
        <a:xfrm>
          <a:off x="3530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155199</xdr:rowOff>
    </xdr:from>
    <xdr:to>
      <xdr:col>4</xdr:col>
      <xdr:colOff>155575</xdr:colOff>
      <xdr:row>57</xdr:row>
      <xdr:rowOff>88814</xdr:rowOff>
    </xdr:to>
    <xdr:cxnSp macro="">
      <xdr:nvCxnSpPr>
        <xdr:cNvPr id="126" name="直線コネクタ 125"/>
        <xdr:cNvCxnSpPr/>
      </xdr:nvCxnSpPr>
      <xdr:spPr>
        <a:xfrm>
          <a:off x="2019300" y="9756399"/>
          <a:ext cx="889000" cy="10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86926</xdr:rowOff>
    </xdr:from>
    <xdr:to>
      <xdr:col>4</xdr:col>
      <xdr:colOff>206375</xdr:colOff>
      <xdr:row>57</xdr:row>
      <xdr:rowOff>17076</xdr:rowOff>
    </xdr:to>
    <xdr:sp macro="" textlink="">
      <xdr:nvSpPr>
        <xdr:cNvPr id="127" name="フローチャート : 判断 126"/>
        <xdr:cNvSpPr/>
      </xdr:nvSpPr>
      <xdr:spPr>
        <a:xfrm>
          <a:off x="2857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33603</xdr:rowOff>
    </xdr:from>
    <xdr:ext cx="534377" cy="259045"/>
    <xdr:sp macro="" textlink="">
      <xdr:nvSpPr>
        <xdr:cNvPr id="128" name="テキスト ボックス 127"/>
        <xdr:cNvSpPr txBox="1"/>
      </xdr:nvSpPr>
      <xdr:spPr>
        <a:xfrm>
          <a:off x="2641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155199</xdr:rowOff>
    </xdr:from>
    <xdr:to>
      <xdr:col>2</xdr:col>
      <xdr:colOff>638175</xdr:colOff>
      <xdr:row>57</xdr:row>
      <xdr:rowOff>18915</xdr:rowOff>
    </xdr:to>
    <xdr:cxnSp macro="">
      <xdr:nvCxnSpPr>
        <xdr:cNvPr id="129" name="直線コネクタ 128"/>
        <xdr:cNvCxnSpPr/>
      </xdr:nvCxnSpPr>
      <xdr:spPr>
        <a:xfrm flipV="1">
          <a:off x="1130300" y="9756399"/>
          <a:ext cx="889000" cy="3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60683</xdr:rowOff>
    </xdr:from>
    <xdr:to>
      <xdr:col>3</xdr:col>
      <xdr:colOff>3175</xdr:colOff>
      <xdr:row>56</xdr:row>
      <xdr:rowOff>162283</xdr:rowOff>
    </xdr:to>
    <xdr:sp macro="" textlink="">
      <xdr:nvSpPr>
        <xdr:cNvPr id="130" name="フローチャート : 判断 129"/>
        <xdr:cNvSpPr/>
      </xdr:nvSpPr>
      <xdr:spPr>
        <a:xfrm>
          <a:off x="1968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7360</xdr:rowOff>
    </xdr:from>
    <xdr:ext cx="534377" cy="259045"/>
    <xdr:sp macro="" textlink="">
      <xdr:nvSpPr>
        <xdr:cNvPr id="131" name="テキスト ボックス 130"/>
        <xdr:cNvSpPr txBox="1"/>
      </xdr:nvSpPr>
      <xdr:spPr>
        <a:xfrm>
          <a:off x="1752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94120</xdr:rowOff>
    </xdr:from>
    <xdr:to>
      <xdr:col>1</xdr:col>
      <xdr:colOff>485775</xdr:colOff>
      <xdr:row>57</xdr:row>
      <xdr:rowOff>24270</xdr:rowOff>
    </xdr:to>
    <xdr:sp macro="" textlink="">
      <xdr:nvSpPr>
        <xdr:cNvPr id="132" name="フローチャート : 判断 131"/>
        <xdr:cNvSpPr/>
      </xdr:nvSpPr>
      <xdr:spPr>
        <a:xfrm>
          <a:off x="1079500" y="96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40797</xdr:rowOff>
    </xdr:from>
    <xdr:ext cx="534377" cy="259045"/>
    <xdr:sp macro="" textlink="">
      <xdr:nvSpPr>
        <xdr:cNvPr id="133" name="テキスト ボックス 132"/>
        <xdr:cNvSpPr txBox="1"/>
      </xdr:nvSpPr>
      <xdr:spPr>
        <a:xfrm>
          <a:off x="863111" y="94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167074</xdr:rowOff>
    </xdr:from>
    <xdr:to>
      <xdr:col>6</xdr:col>
      <xdr:colOff>561975</xdr:colOff>
      <xdr:row>57</xdr:row>
      <xdr:rowOff>97224</xdr:rowOff>
    </xdr:to>
    <xdr:sp macro="" textlink="">
      <xdr:nvSpPr>
        <xdr:cNvPr id="139" name="円/楕円 138"/>
        <xdr:cNvSpPr/>
      </xdr:nvSpPr>
      <xdr:spPr>
        <a:xfrm>
          <a:off x="4584700" y="976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145501</xdr:rowOff>
    </xdr:from>
    <xdr:ext cx="534377" cy="259045"/>
    <xdr:sp macro="" textlink="">
      <xdr:nvSpPr>
        <xdr:cNvPr id="140" name="総務費該当値テキスト"/>
        <xdr:cNvSpPr txBox="1"/>
      </xdr:nvSpPr>
      <xdr:spPr>
        <a:xfrm>
          <a:off x="4686300" y="974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44,741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21699</xdr:rowOff>
    </xdr:from>
    <xdr:to>
      <xdr:col>5</xdr:col>
      <xdr:colOff>409575</xdr:colOff>
      <xdr:row>57</xdr:row>
      <xdr:rowOff>123299</xdr:rowOff>
    </xdr:to>
    <xdr:sp macro="" textlink="">
      <xdr:nvSpPr>
        <xdr:cNvPr id="141" name="円/楕円 140"/>
        <xdr:cNvSpPr/>
      </xdr:nvSpPr>
      <xdr:spPr>
        <a:xfrm>
          <a:off x="3746500" y="979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114426</xdr:rowOff>
    </xdr:from>
    <xdr:ext cx="534377" cy="259045"/>
    <xdr:sp macro="" textlink="">
      <xdr:nvSpPr>
        <xdr:cNvPr id="142" name="テキスト ボックス 141"/>
        <xdr:cNvSpPr txBox="1"/>
      </xdr:nvSpPr>
      <xdr:spPr>
        <a:xfrm>
          <a:off x="3530111" y="988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41,319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38014</xdr:rowOff>
    </xdr:from>
    <xdr:to>
      <xdr:col>4</xdr:col>
      <xdr:colOff>206375</xdr:colOff>
      <xdr:row>57</xdr:row>
      <xdr:rowOff>139614</xdr:rowOff>
    </xdr:to>
    <xdr:sp macro="" textlink="">
      <xdr:nvSpPr>
        <xdr:cNvPr id="143" name="円/楕円 142"/>
        <xdr:cNvSpPr/>
      </xdr:nvSpPr>
      <xdr:spPr>
        <a:xfrm>
          <a:off x="2857500" y="981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130741</xdr:rowOff>
    </xdr:from>
    <xdr:ext cx="534377" cy="259045"/>
    <xdr:sp macro="" textlink="">
      <xdr:nvSpPr>
        <xdr:cNvPr id="144" name="テキスト ボックス 143"/>
        <xdr:cNvSpPr txBox="1"/>
      </xdr:nvSpPr>
      <xdr:spPr>
        <a:xfrm>
          <a:off x="2641111" y="990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39,178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104399</xdr:rowOff>
    </xdr:from>
    <xdr:to>
      <xdr:col>3</xdr:col>
      <xdr:colOff>3175</xdr:colOff>
      <xdr:row>57</xdr:row>
      <xdr:rowOff>34549</xdr:rowOff>
    </xdr:to>
    <xdr:sp macro="" textlink="">
      <xdr:nvSpPr>
        <xdr:cNvPr id="145" name="円/楕円 144"/>
        <xdr:cNvSpPr/>
      </xdr:nvSpPr>
      <xdr:spPr>
        <a:xfrm>
          <a:off x="1968500" y="970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25676</xdr:rowOff>
    </xdr:from>
    <xdr:ext cx="534377" cy="259045"/>
    <xdr:sp macro="" textlink="">
      <xdr:nvSpPr>
        <xdr:cNvPr id="146" name="テキスト ボックス 145"/>
        <xdr:cNvSpPr txBox="1"/>
      </xdr:nvSpPr>
      <xdr:spPr>
        <a:xfrm>
          <a:off x="1752111" y="979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52,966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139565</xdr:rowOff>
    </xdr:from>
    <xdr:to>
      <xdr:col>1</xdr:col>
      <xdr:colOff>485775</xdr:colOff>
      <xdr:row>57</xdr:row>
      <xdr:rowOff>69715</xdr:rowOff>
    </xdr:to>
    <xdr:sp macro="" textlink="">
      <xdr:nvSpPr>
        <xdr:cNvPr id="147" name="円/楕円 146"/>
        <xdr:cNvSpPr/>
      </xdr:nvSpPr>
      <xdr:spPr>
        <a:xfrm>
          <a:off x="1079500" y="974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60842</xdr:rowOff>
    </xdr:from>
    <xdr:ext cx="534377" cy="259045"/>
    <xdr:sp macro="" textlink="">
      <xdr:nvSpPr>
        <xdr:cNvPr id="148" name="テキスト ボックス 147"/>
        <xdr:cNvSpPr txBox="1"/>
      </xdr:nvSpPr>
      <xdr:spPr>
        <a:xfrm>
          <a:off x="863111" y="983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48,351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148,737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149880</xdr:rowOff>
    </xdr:from>
    <xdr:to>
      <xdr:col>6</xdr:col>
      <xdr:colOff>510540</xdr:colOff>
      <xdr:row>77</xdr:row>
      <xdr:rowOff>134206</xdr:rowOff>
    </xdr:to>
    <xdr:cxnSp macro="">
      <xdr:nvCxnSpPr>
        <xdr:cNvPr id="173" name="直線コネクタ 172"/>
        <xdr:cNvCxnSpPr/>
      </xdr:nvCxnSpPr>
      <xdr:spPr>
        <a:xfrm flipV="1">
          <a:off x="4633595" y="12151380"/>
          <a:ext cx="1270" cy="118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138033</xdr:rowOff>
    </xdr:from>
    <xdr:ext cx="534377" cy="259045"/>
    <xdr:sp macro="" textlink="">
      <xdr:nvSpPr>
        <xdr:cNvPr id="174" name="民生費最小値テキスト"/>
        <xdr:cNvSpPr txBox="1"/>
      </xdr:nvSpPr>
      <xdr:spPr>
        <a:xfrm>
          <a:off x="4686300" y="1333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83,221</a:t>
          </a:r>
          <a:endParaRPr kumimoji="1" lang="ja-JP" altLang="en-US" sz="1000" b="1">
            <a:latin typeface="ＭＳ Ｐゴシック"/>
          </a:endParaRPr>
        </a:p>
      </xdr:txBody>
    </xdr:sp>
    <xdr:clientData/>
  </xdr:oneCellAnchor>
  <xdr:twoCellAnchor>
    <xdr:from>
      <xdr:col>6</xdr:col>
      <xdr:colOff>422275</xdr:colOff>
      <xdr:row>77</xdr:row>
      <xdr:rowOff>134206</xdr:rowOff>
    </xdr:from>
    <xdr:to>
      <xdr:col>6</xdr:col>
      <xdr:colOff>600075</xdr:colOff>
      <xdr:row>77</xdr:row>
      <xdr:rowOff>134206</xdr:rowOff>
    </xdr:to>
    <xdr:cxnSp macro="">
      <xdr:nvCxnSpPr>
        <xdr:cNvPr id="175" name="直線コネクタ 174"/>
        <xdr:cNvCxnSpPr/>
      </xdr:nvCxnSpPr>
      <xdr:spPr>
        <a:xfrm>
          <a:off x="4546600" y="1333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96557</xdr:rowOff>
    </xdr:from>
    <xdr:ext cx="599010" cy="259045"/>
    <xdr:sp macro="" textlink="">
      <xdr:nvSpPr>
        <xdr:cNvPr id="176" name="民生費最大値テキスト"/>
        <xdr:cNvSpPr txBox="1"/>
      </xdr:nvSpPr>
      <xdr:spPr>
        <a:xfrm>
          <a:off x="4686300" y="1192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238,664</a:t>
          </a:r>
          <a:endParaRPr kumimoji="1" lang="ja-JP" altLang="en-US" sz="1000" b="1">
            <a:latin typeface="ＭＳ Ｐゴシック"/>
          </a:endParaRPr>
        </a:p>
      </xdr:txBody>
    </xdr:sp>
    <xdr:clientData/>
  </xdr:oneCellAnchor>
  <xdr:twoCellAnchor>
    <xdr:from>
      <xdr:col>6</xdr:col>
      <xdr:colOff>422275</xdr:colOff>
      <xdr:row>70</xdr:row>
      <xdr:rowOff>149880</xdr:rowOff>
    </xdr:from>
    <xdr:to>
      <xdr:col>6</xdr:col>
      <xdr:colOff>600075</xdr:colOff>
      <xdr:row>70</xdr:row>
      <xdr:rowOff>149880</xdr:rowOff>
    </xdr:to>
    <xdr:cxnSp macro="">
      <xdr:nvCxnSpPr>
        <xdr:cNvPr id="177" name="直線コネクタ 176"/>
        <xdr:cNvCxnSpPr/>
      </xdr:nvCxnSpPr>
      <xdr:spPr>
        <a:xfrm>
          <a:off x="4546600" y="121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53586</xdr:rowOff>
    </xdr:from>
    <xdr:to>
      <xdr:col>6</xdr:col>
      <xdr:colOff>511175</xdr:colOff>
      <xdr:row>77</xdr:row>
      <xdr:rowOff>114767</xdr:rowOff>
    </xdr:to>
    <xdr:cxnSp macro="">
      <xdr:nvCxnSpPr>
        <xdr:cNvPr id="178" name="直線コネクタ 177"/>
        <xdr:cNvCxnSpPr/>
      </xdr:nvCxnSpPr>
      <xdr:spPr>
        <a:xfrm flipV="1">
          <a:off x="3797300" y="13255236"/>
          <a:ext cx="838200" cy="6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39128</xdr:rowOff>
    </xdr:from>
    <xdr:ext cx="599010" cy="259045"/>
    <xdr:sp macro="" textlink="">
      <xdr:nvSpPr>
        <xdr:cNvPr id="179" name="民生費平均値テキスト"/>
        <xdr:cNvSpPr txBox="1"/>
      </xdr:nvSpPr>
      <xdr:spPr>
        <a:xfrm>
          <a:off x="4686300" y="128978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16250</xdr:rowOff>
    </xdr:from>
    <xdr:to>
      <xdr:col>6</xdr:col>
      <xdr:colOff>561975</xdr:colOff>
      <xdr:row>76</xdr:row>
      <xdr:rowOff>117850</xdr:rowOff>
    </xdr:to>
    <xdr:sp macro="" textlink="">
      <xdr:nvSpPr>
        <xdr:cNvPr id="180" name="フローチャート : 判断 179"/>
        <xdr:cNvSpPr/>
      </xdr:nvSpPr>
      <xdr:spPr>
        <a:xfrm>
          <a:off x="4584700" y="1304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114767</xdr:rowOff>
    </xdr:from>
    <xdr:to>
      <xdr:col>5</xdr:col>
      <xdr:colOff>358775</xdr:colOff>
      <xdr:row>77</xdr:row>
      <xdr:rowOff>160038</xdr:rowOff>
    </xdr:to>
    <xdr:cxnSp macro="">
      <xdr:nvCxnSpPr>
        <xdr:cNvPr id="181" name="直線コネクタ 180"/>
        <xdr:cNvCxnSpPr/>
      </xdr:nvCxnSpPr>
      <xdr:spPr>
        <a:xfrm flipV="1">
          <a:off x="2908300" y="13316417"/>
          <a:ext cx="889000" cy="4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37495</xdr:rowOff>
    </xdr:from>
    <xdr:to>
      <xdr:col>5</xdr:col>
      <xdr:colOff>409575</xdr:colOff>
      <xdr:row>76</xdr:row>
      <xdr:rowOff>139095</xdr:rowOff>
    </xdr:to>
    <xdr:sp macro="" textlink="">
      <xdr:nvSpPr>
        <xdr:cNvPr id="182" name="フローチャート : 判断 181"/>
        <xdr:cNvSpPr/>
      </xdr:nvSpPr>
      <xdr:spPr>
        <a:xfrm>
          <a:off x="3746500" y="1306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155622</xdr:rowOff>
    </xdr:from>
    <xdr:ext cx="599010" cy="259045"/>
    <xdr:sp macro="" textlink="">
      <xdr:nvSpPr>
        <xdr:cNvPr id="183" name="テキスト ボックス 182"/>
        <xdr:cNvSpPr txBox="1"/>
      </xdr:nvSpPr>
      <xdr:spPr>
        <a:xfrm>
          <a:off x="3497794" y="128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148265</xdr:rowOff>
    </xdr:from>
    <xdr:to>
      <xdr:col>4</xdr:col>
      <xdr:colOff>155575</xdr:colOff>
      <xdr:row>77</xdr:row>
      <xdr:rowOff>160038</xdr:rowOff>
    </xdr:to>
    <xdr:cxnSp macro="">
      <xdr:nvCxnSpPr>
        <xdr:cNvPr id="184" name="直線コネクタ 183"/>
        <xdr:cNvCxnSpPr/>
      </xdr:nvCxnSpPr>
      <xdr:spPr>
        <a:xfrm>
          <a:off x="2019300" y="13349915"/>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72571</xdr:rowOff>
    </xdr:from>
    <xdr:to>
      <xdr:col>4</xdr:col>
      <xdr:colOff>206375</xdr:colOff>
      <xdr:row>77</xdr:row>
      <xdr:rowOff>2721</xdr:rowOff>
    </xdr:to>
    <xdr:sp macro="" textlink="">
      <xdr:nvSpPr>
        <xdr:cNvPr id="185" name="フローチャート : 判断 184"/>
        <xdr:cNvSpPr/>
      </xdr:nvSpPr>
      <xdr:spPr>
        <a:xfrm>
          <a:off x="2857500" y="131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19247</xdr:rowOff>
    </xdr:from>
    <xdr:ext cx="599010" cy="259045"/>
    <xdr:sp macro="" textlink="">
      <xdr:nvSpPr>
        <xdr:cNvPr id="186" name="テキスト ボックス 185"/>
        <xdr:cNvSpPr txBox="1"/>
      </xdr:nvSpPr>
      <xdr:spPr>
        <a:xfrm>
          <a:off x="2608794" y="128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148265</xdr:rowOff>
    </xdr:from>
    <xdr:to>
      <xdr:col>2</xdr:col>
      <xdr:colOff>638175</xdr:colOff>
      <xdr:row>77</xdr:row>
      <xdr:rowOff>159779</xdr:rowOff>
    </xdr:to>
    <xdr:cxnSp macro="">
      <xdr:nvCxnSpPr>
        <xdr:cNvPr id="187" name="直線コネクタ 186"/>
        <xdr:cNvCxnSpPr/>
      </xdr:nvCxnSpPr>
      <xdr:spPr>
        <a:xfrm flipV="1">
          <a:off x="1130300" y="13349915"/>
          <a:ext cx="889000" cy="1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87643</xdr:rowOff>
    </xdr:from>
    <xdr:to>
      <xdr:col>3</xdr:col>
      <xdr:colOff>3175</xdr:colOff>
      <xdr:row>77</xdr:row>
      <xdr:rowOff>17793</xdr:rowOff>
    </xdr:to>
    <xdr:sp macro="" textlink="">
      <xdr:nvSpPr>
        <xdr:cNvPr id="188" name="フローチャート : 判断 187"/>
        <xdr:cNvSpPr/>
      </xdr:nvSpPr>
      <xdr:spPr>
        <a:xfrm>
          <a:off x="1968500" y="131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34320</xdr:rowOff>
    </xdr:from>
    <xdr:ext cx="599010" cy="259045"/>
    <xdr:sp macro="" textlink="">
      <xdr:nvSpPr>
        <xdr:cNvPr id="189" name="テキスト ボックス 188"/>
        <xdr:cNvSpPr txBox="1"/>
      </xdr:nvSpPr>
      <xdr:spPr>
        <a:xfrm>
          <a:off x="1719794" y="1289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82203</xdr:rowOff>
    </xdr:from>
    <xdr:to>
      <xdr:col>1</xdr:col>
      <xdr:colOff>485775</xdr:colOff>
      <xdr:row>77</xdr:row>
      <xdr:rowOff>12353</xdr:rowOff>
    </xdr:to>
    <xdr:sp macro="" textlink="">
      <xdr:nvSpPr>
        <xdr:cNvPr id="190" name="フローチャート : 判断 189"/>
        <xdr:cNvSpPr/>
      </xdr:nvSpPr>
      <xdr:spPr>
        <a:xfrm>
          <a:off x="1079500" y="13112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28879</xdr:rowOff>
    </xdr:from>
    <xdr:ext cx="599010" cy="259045"/>
    <xdr:sp macro="" textlink="">
      <xdr:nvSpPr>
        <xdr:cNvPr id="191" name="テキスト ボックス 190"/>
        <xdr:cNvSpPr txBox="1"/>
      </xdr:nvSpPr>
      <xdr:spPr>
        <a:xfrm>
          <a:off x="830794" y="1288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2786</xdr:rowOff>
    </xdr:from>
    <xdr:to>
      <xdr:col>6</xdr:col>
      <xdr:colOff>561975</xdr:colOff>
      <xdr:row>77</xdr:row>
      <xdr:rowOff>104386</xdr:rowOff>
    </xdr:to>
    <xdr:sp macro="" textlink="">
      <xdr:nvSpPr>
        <xdr:cNvPr id="197" name="円/楕円 196"/>
        <xdr:cNvSpPr/>
      </xdr:nvSpPr>
      <xdr:spPr>
        <a:xfrm>
          <a:off x="4584700" y="1320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89163</xdr:rowOff>
    </xdr:from>
    <xdr:ext cx="534377" cy="259045"/>
    <xdr:sp macro="" textlink="">
      <xdr:nvSpPr>
        <xdr:cNvPr id="198" name="民生費該当値テキスト"/>
        <xdr:cNvSpPr txBox="1"/>
      </xdr:nvSpPr>
      <xdr:spPr>
        <a:xfrm>
          <a:off x="4686300" y="131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93,801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63967</xdr:rowOff>
    </xdr:from>
    <xdr:to>
      <xdr:col>5</xdr:col>
      <xdr:colOff>409575</xdr:colOff>
      <xdr:row>77</xdr:row>
      <xdr:rowOff>165567</xdr:rowOff>
    </xdr:to>
    <xdr:sp macro="" textlink="">
      <xdr:nvSpPr>
        <xdr:cNvPr id="199" name="円/楕円 198"/>
        <xdr:cNvSpPr/>
      </xdr:nvSpPr>
      <xdr:spPr>
        <a:xfrm>
          <a:off x="3746500" y="1326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156694</xdr:rowOff>
    </xdr:from>
    <xdr:ext cx="534377" cy="259045"/>
    <xdr:sp macro="" textlink="">
      <xdr:nvSpPr>
        <xdr:cNvPr id="200" name="テキスト ボックス 199"/>
        <xdr:cNvSpPr txBox="1"/>
      </xdr:nvSpPr>
      <xdr:spPr>
        <a:xfrm>
          <a:off x="3530111" y="1335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85,772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109238</xdr:rowOff>
    </xdr:from>
    <xdr:to>
      <xdr:col>4</xdr:col>
      <xdr:colOff>206375</xdr:colOff>
      <xdr:row>78</xdr:row>
      <xdr:rowOff>39388</xdr:rowOff>
    </xdr:to>
    <xdr:sp macro="" textlink="">
      <xdr:nvSpPr>
        <xdr:cNvPr id="201" name="円/楕円 200"/>
        <xdr:cNvSpPr/>
      </xdr:nvSpPr>
      <xdr:spPr>
        <a:xfrm>
          <a:off x="2857500" y="1331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30515</xdr:rowOff>
    </xdr:from>
    <xdr:ext cx="534377" cy="259045"/>
    <xdr:sp macro="" textlink="">
      <xdr:nvSpPr>
        <xdr:cNvPr id="202" name="テキスト ボックス 201"/>
        <xdr:cNvSpPr txBox="1"/>
      </xdr:nvSpPr>
      <xdr:spPr>
        <a:xfrm>
          <a:off x="2641111" y="134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79,831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97465</xdr:rowOff>
    </xdr:from>
    <xdr:to>
      <xdr:col>3</xdr:col>
      <xdr:colOff>3175</xdr:colOff>
      <xdr:row>78</xdr:row>
      <xdr:rowOff>27615</xdr:rowOff>
    </xdr:to>
    <xdr:sp macro="" textlink="">
      <xdr:nvSpPr>
        <xdr:cNvPr id="203" name="円/楕円 202"/>
        <xdr:cNvSpPr/>
      </xdr:nvSpPr>
      <xdr:spPr>
        <a:xfrm>
          <a:off x="1968500" y="1329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18742</xdr:rowOff>
    </xdr:from>
    <xdr:ext cx="534377" cy="259045"/>
    <xdr:sp macro="" textlink="">
      <xdr:nvSpPr>
        <xdr:cNvPr id="204" name="テキスト ボックス 203"/>
        <xdr:cNvSpPr txBox="1"/>
      </xdr:nvSpPr>
      <xdr:spPr>
        <a:xfrm>
          <a:off x="1752111" y="1339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81,376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108979</xdr:rowOff>
    </xdr:from>
    <xdr:to>
      <xdr:col>1</xdr:col>
      <xdr:colOff>485775</xdr:colOff>
      <xdr:row>78</xdr:row>
      <xdr:rowOff>39129</xdr:rowOff>
    </xdr:to>
    <xdr:sp macro="" textlink="">
      <xdr:nvSpPr>
        <xdr:cNvPr id="205" name="円/楕円 204"/>
        <xdr:cNvSpPr/>
      </xdr:nvSpPr>
      <xdr:spPr>
        <a:xfrm>
          <a:off x="1079500" y="1331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30256</xdr:rowOff>
    </xdr:from>
    <xdr:ext cx="534377" cy="259045"/>
    <xdr:sp macro="" textlink="">
      <xdr:nvSpPr>
        <xdr:cNvPr id="206" name="テキスト ボックス 205"/>
        <xdr:cNvSpPr txBox="1"/>
      </xdr:nvSpPr>
      <xdr:spPr>
        <a:xfrm>
          <a:off x="863111" y="134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79,865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30,519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16549</xdr:rowOff>
    </xdr:from>
    <xdr:to>
      <xdr:col>6</xdr:col>
      <xdr:colOff>510540</xdr:colOff>
      <xdr:row>99</xdr:row>
      <xdr:rowOff>127062</xdr:rowOff>
    </xdr:to>
    <xdr:cxnSp macro="">
      <xdr:nvCxnSpPr>
        <xdr:cNvPr id="233" name="直線コネクタ 232"/>
        <xdr:cNvCxnSpPr/>
      </xdr:nvCxnSpPr>
      <xdr:spPr>
        <a:xfrm flipV="1">
          <a:off x="4633595" y="15618499"/>
          <a:ext cx="1270" cy="148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130889</xdr:rowOff>
    </xdr:from>
    <xdr:ext cx="534377" cy="259045"/>
    <xdr:sp macro="" textlink="">
      <xdr:nvSpPr>
        <xdr:cNvPr id="234" name="衛生費最小値テキスト"/>
        <xdr:cNvSpPr txBox="1"/>
      </xdr:nvSpPr>
      <xdr:spPr>
        <a:xfrm>
          <a:off x="4686300" y="1710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18,274</a:t>
          </a:r>
          <a:endParaRPr kumimoji="1" lang="ja-JP" altLang="en-US" sz="1000" b="1">
            <a:latin typeface="ＭＳ Ｐゴシック"/>
          </a:endParaRPr>
        </a:p>
      </xdr:txBody>
    </xdr:sp>
    <xdr:clientData/>
  </xdr:oneCellAnchor>
  <xdr:twoCellAnchor>
    <xdr:from>
      <xdr:col>6</xdr:col>
      <xdr:colOff>422275</xdr:colOff>
      <xdr:row>99</xdr:row>
      <xdr:rowOff>127062</xdr:rowOff>
    </xdr:from>
    <xdr:to>
      <xdr:col>6</xdr:col>
      <xdr:colOff>600075</xdr:colOff>
      <xdr:row>99</xdr:row>
      <xdr:rowOff>127062</xdr:rowOff>
    </xdr:to>
    <xdr:cxnSp macro="">
      <xdr:nvCxnSpPr>
        <xdr:cNvPr id="235" name="直線コネクタ 234"/>
        <xdr:cNvCxnSpPr/>
      </xdr:nvCxnSpPr>
      <xdr:spPr>
        <a:xfrm>
          <a:off x="4546600" y="1710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134676</xdr:rowOff>
    </xdr:from>
    <xdr:ext cx="599010" cy="259045"/>
    <xdr:sp macro="" textlink="">
      <xdr:nvSpPr>
        <xdr:cNvPr id="236" name="衛生費最大値テキスト"/>
        <xdr:cNvSpPr txBox="1"/>
      </xdr:nvSpPr>
      <xdr:spPr>
        <a:xfrm>
          <a:off x="4686300" y="153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109,042</a:t>
          </a:r>
          <a:endParaRPr kumimoji="1" lang="ja-JP" altLang="en-US" sz="1000" b="1">
            <a:latin typeface="ＭＳ Ｐゴシック"/>
          </a:endParaRPr>
        </a:p>
      </xdr:txBody>
    </xdr:sp>
    <xdr:clientData/>
  </xdr:oneCellAnchor>
  <xdr:twoCellAnchor>
    <xdr:from>
      <xdr:col>6</xdr:col>
      <xdr:colOff>422275</xdr:colOff>
      <xdr:row>91</xdr:row>
      <xdr:rowOff>16549</xdr:rowOff>
    </xdr:from>
    <xdr:to>
      <xdr:col>6</xdr:col>
      <xdr:colOff>600075</xdr:colOff>
      <xdr:row>91</xdr:row>
      <xdr:rowOff>16549</xdr:rowOff>
    </xdr:to>
    <xdr:cxnSp macro="">
      <xdr:nvCxnSpPr>
        <xdr:cNvPr id="237" name="直線コネクタ 236"/>
        <xdr:cNvCxnSpPr/>
      </xdr:nvCxnSpPr>
      <xdr:spPr>
        <a:xfrm>
          <a:off x="4546600" y="1561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61731</xdr:rowOff>
    </xdr:from>
    <xdr:to>
      <xdr:col>6</xdr:col>
      <xdr:colOff>511175</xdr:colOff>
      <xdr:row>98</xdr:row>
      <xdr:rowOff>77129</xdr:rowOff>
    </xdr:to>
    <xdr:cxnSp macro="">
      <xdr:nvCxnSpPr>
        <xdr:cNvPr id="238" name="直線コネクタ 237"/>
        <xdr:cNvCxnSpPr/>
      </xdr:nvCxnSpPr>
      <xdr:spPr>
        <a:xfrm>
          <a:off x="3797300" y="16863831"/>
          <a:ext cx="838200" cy="1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34935</xdr:rowOff>
    </xdr:from>
    <xdr:ext cx="534377" cy="259045"/>
    <xdr:sp macro="" textlink="">
      <xdr:nvSpPr>
        <xdr:cNvPr id="239" name="衛生費平均値テキスト"/>
        <xdr:cNvSpPr txBox="1"/>
      </xdr:nvSpPr>
      <xdr:spPr>
        <a:xfrm>
          <a:off x="4686300" y="16665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12058</xdr:rowOff>
    </xdr:from>
    <xdr:to>
      <xdr:col>6</xdr:col>
      <xdr:colOff>561975</xdr:colOff>
      <xdr:row>98</xdr:row>
      <xdr:rowOff>113658</xdr:rowOff>
    </xdr:to>
    <xdr:sp macro="" textlink="">
      <xdr:nvSpPr>
        <xdr:cNvPr id="240" name="フローチャート : 判断 239"/>
        <xdr:cNvSpPr/>
      </xdr:nvSpPr>
      <xdr:spPr>
        <a:xfrm>
          <a:off x="45847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142002</xdr:rowOff>
    </xdr:from>
    <xdr:to>
      <xdr:col>5</xdr:col>
      <xdr:colOff>358775</xdr:colOff>
      <xdr:row>98</xdr:row>
      <xdr:rowOff>61731</xdr:rowOff>
    </xdr:to>
    <xdr:cxnSp macro="">
      <xdr:nvCxnSpPr>
        <xdr:cNvPr id="241" name="直線コネクタ 240"/>
        <xdr:cNvCxnSpPr/>
      </xdr:nvCxnSpPr>
      <xdr:spPr>
        <a:xfrm>
          <a:off x="2908300" y="16772652"/>
          <a:ext cx="889000" cy="9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2" name="フローチャート : 判断 241"/>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120028</xdr:rowOff>
    </xdr:from>
    <xdr:ext cx="534377" cy="259045"/>
    <xdr:sp macro="" textlink="">
      <xdr:nvSpPr>
        <xdr:cNvPr id="243" name="テキスト ボックス 242"/>
        <xdr:cNvSpPr txBox="1"/>
      </xdr:nvSpPr>
      <xdr:spPr>
        <a:xfrm>
          <a:off x="3530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142002</xdr:rowOff>
    </xdr:from>
    <xdr:to>
      <xdr:col>4</xdr:col>
      <xdr:colOff>155575</xdr:colOff>
      <xdr:row>97</xdr:row>
      <xdr:rowOff>153970</xdr:rowOff>
    </xdr:to>
    <xdr:cxnSp macro="">
      <xdr:nvCxnSpPr>
        <xdr:cNvPr id="244" name="直線コネクタ 243"/>
        <xdr:cNvCxnSpPr/>
      </xdr:nvCxnSpPr>
      <xdr:spPr>
        <a:xfrm flipV="1">
          <a:off x="2019300" y="16772652"/>
          <a:ext cx="889000" cy="1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45" name="フローチャート : 判断 244"/>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114811</xdr:rowOff>
    </xdr:from>
    <xdr:ext cx="534377" cy="259045"/>
    <xdr:sp macro="" textlink="">
      <xdr:nvSpPr>
        <xdr:cNvPr id="246" name="テキスト ボックス 245"/>
        <xdr:cNvSpPr txBox="1"/>
      </xdr:nvSpPr>
      <xdr:spPr>
        <a:xfrm>
          <a:off x="2641111" y="1691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142835</xdr:rowOff>
    </xdr:from>
    <xdr:to>
      <xdr:col>2</xdr:col>
      <xdr:colOff>638175</xdr:colOff>
      <xdr:row>97</xdr:row>
      <xdr:rowOff>153970</xdr:rowOff>
    </xdr:to>
    <xdr:cxnSp macro="">
      <xdr:nvCxnSpPr>
        <xdr:cNvPr id="247" name="直線コネクタ 246"/>
        <xdr:cNvCxnSpPr/>
      </xdr:nvCxnSpPr>
      <xdr:spPr>
        <a:xfrm>
          <a:off x="1130300" y="16773485"/>
          <a:ext cx="889000" cy="1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48" name="フローチャート : 判断 247"/>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107135</xdr:rowOff>
    </xdr:from>
    <xdr:ext cx="534377" cy="259045"/>
    <xdr:sp macro="" textlink="">
      <xdr:nvSpPr>
        <xdr:cNvPr id="249" name="テキスト ボックス 248"/>
        <xdr:cNvSpPr txBox="1"/>
      </xdr:nvSpPr>
      <xdr:spPr>
        <a:xfrm>
          <a:off x="1752111" y="1690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0" name="フローチャート : 判断 249"/>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104278</xdr:rowOff>
    </xdr:from>
    <xdr:ext cx="534377" cy="259045"/>
    <xdr:sp macro="" textlink="">
      <xdr:nvSpPr>
        <xdr:cNvPr id="251" name="テキスト ボックス 250"/>
        <xdr:cNvSpPr txBox="1"/>
      </xdr:nvSpPr>
      <xdr:spPr>
        <a:xfrm>
          <a:off x="863111" y="1690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26329</xdr:rowOff>
    </xdr:from>
    <xdr:to>
      <xdr:col>6</xdr:col>
      <xdr:colOff>561975</xdr:colOff>
      <xdr:row>98</xdr:row>
      <xdr:rowOff>127929</xdr:rowOff>
    </xdr:to>
    <xdr:sp macro="" textlink="">
      <xdr:nvSpPr>
        <xdr:cNvPr id="257" name="円/楕円 256"/>
        <xdr:cNvSpPr/>
      </xdr:nvSpPr>
      <xdr:spPr>
        <a:xfrm>
          <a:off x="4584700" y="1682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4756</xdr:rowOff>
    </xdr:from>
    <xdr:ext cx="534377" cy="259045"/>
    <xdr:sp macro="" textlink="">
      <xdr:nvSpPr>
        <xdr:cNvPr id="258" name="衛生費該当値テキスト"/>
        <xdr:cNvSpPr txBox="1"/>
      </xdr:nvSpPr>
      <xdr:spPr>
        <a:xfrm>
          <a:off x="4686300" y="1680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31,832</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10931</xdr:rowOff>
    </xdr:from>
    <xdr:to>
      <xdr:col>5</xdr:col>
      <xdr:colOff>409575</xdr:colOff>
      <xdr:row>98</xdr:row>
      <xdr:rowOff>112531</xdr:rowOff>
    </xdr:to>
    <xdr:sp macro="" textlink="">
      <xdr:nvSpPr>
        <xdr:cNvPr id="259" name="円/楕円 258"/>
        <xdr:cNvSpPr/>
      </xdr:nvSpPr>
      <xdr:spPr>
        <a:xfrm>
          <a:off x="3746500" y="1681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103658</xdr:rowOff>
    </xdr:from>
    <xdr:ext cx="534377" cy="259045"/>
    <xdr:sp macro="" textlink="">
      <xdr:nvSpPr>
        <xdr:cNvPr id="260" name="テキスト ボックス 259"/>
        <xdr:cNvSpPr txBox="1"/>
      </xdr:nvSpPr>
      <xdr:spPr>
        <a:xfrm>
          <a:off x="3530111" y="1690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32,775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91202</xdr:rowOff>
    </xdr:from>
    <xdr:to>
      <xdr:col>4</xdr:col>
      <xdr:colOff>206375</xdr:colOff>
      <xdr:row>98</xdr:row>
      <xdr:rowOff>21352</xdr:rowOff>
    </xdr:to>
    <xdr:sp macro="" textlink="">
      <xdr:nvSpPr>
        <xdr:cNvPr id="261" name="円/楕円 260"/>
        <xdr:cNvSpPr/>
      </xdr:nvSpPr>
      <xdr:spPr>
        <a:xfrm>
          <a:off x="2857500" y="1672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37879</xdr:rowOff>
    </xdr:from>
    <xdr:ext cx="534377" cy="259045"/>
    <xdr:sp macro="" textlink="">
      <xdr:nvSpPr>
        <xdr:cNvPr id="262" name="テキスト ボックス 261"/>
        <xdr:cNvSpPr txBox="1"/>
      </xdr:nvSpPr>
      <xdr:spPr>
        <a:xfrm>
          <a:off x="2641111" y="1649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38,359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103170</xdr:rowOff>
    </xdr:from>
    <xdr:to>
      <xdr:col>3</xdr:col>
      <xdr:colOff>3175</xdr:colOff>
      <xdr:row>98</xdr:row>
      <xdr:rowOff>33320</xdr:rowOff>
    </xdr:to>
    <xdr:sp macro="" textlink="">
      <xdr:nvSpPr>
        <xdr:cNvPr id="263" name="円/楕円 262"/>
        <xdr:cNvSpPr/>
      </xdr:nvSpPr>
      <xdr:spPr>
        <a:xfrm>
          <a:off x="1968500" y="167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49847</xdr:rowOff>
    </xdr:from>
    <xdr:ext cx="534377" cy="259045"/>
    <xdr:sp macro="" textlink="">
      <xdr:nvSpPr>
        <xdr:cNvPr id="264" name="テキスト ボックス 263"/>
        <xdr:cNvSpPr txBox="1"/>
      </xdr:nvSpPr>
      <xdr:spPr>
        <a:xfrm>
          <a:off x="1752111" y="1650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37,626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92035</xdr:rowOff>
    </xdr:from>
    <xdr:to>
      <xdr:col>1</xdr:col>
      <xdr:colOff>485775</xdr:colOff>
      <xdr:row>98</xdr:row>
      <xdr:rowOff>22185</xdr:rowOff>
    </xdr:to>
    <xdr:sp macro="" textlink="">
      <xdr:nvSpPr>
        <xdr:cNvPr id="265" name="円/楕円 264"/>
        <xdr:cNvSpPr/>
      </xdr:nvSpPr>
      <xdr:spPr>
        <a:xfrm>
          <a:off x="1079500" y="1672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38712</xdr:rowOff>
    </xdr:from>
    <xdr:ext cx="534377" cy="259045"/>
    <xdr:sp macro="" textlink="">
      <xdr:nvSpPr>
        <xdr:cNvPr id="266" name="テキスト ボックス 265"/>
        <xdr:cNvSpPr txBox="1"/>
      </xdr:nvSpPr>
      <xdr:spPr>
        <a:xfrm>
          <a:off x="863111" y="1649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38,308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118745</xdr:rowOff>
    </xdr:from>
    <xdr:to>
      <xdr:col>15</xdr:col>
      <xdr:colOff>180340</xdr:colOff>
      <xdr:row>39</xdr:row>
      <xdr:rowOff>44450</xdr:rowOff>
    </xdr:to>
    <xdr:cxnSp macro="">
      <xdr:nvCxnSpPr>
        <xdr:cNvPr id="290" name="直線コネクタ 289"/>
        <xdr:cNvCxnSpPr/>
      </xdr:nvCxnSpPr>
      <xdr:spPr>
        <a:xfrm flipV="1">
          <a:off x="10475595" y="5262245"/>
          <a:ext cx="127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65422</xdr:rowOff>
    </xdr:from>
    <xdr:ext cx="469744" cy="259045"/>
    <xdr:sp macro="" textlink="">
      <xdr:nvSpPr>
        <xdr:cNvPr id="293" name="労働費最大値テキスト"/>
        <xdr:cNvSpPr txBox="1"/>
      </xdr:nvSpPr>
      <xdr:spPr>
        <a:xfrm>
          <a:off x="10528300" y="503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3,855</a:t>
          </a:r>
          <a:endParaRPr kumimoji="1" lang="ja-JP" altLang="en-US" sz="1000" b="1">
            <a:latin typeface="ＭＳ Ｐゴシック"/>
          </a:endParaRPr>
        </a:p>
      </xdr:txBody>
    </xdr:sp>
    <xdr:clientData/>
  </xdr:oneCellAnchor>
  <xdr:twoCellAnchor>
    <xdr:from>
      <xdr:col>15</xdr:col>
      <xdr:colOff>92075</xdr:colOff>
      <xdr:row>30</xdr:row>
      <xdr:rowOff>118745</xdr:rowOff>
    </xdr:from>
    <xdr:to>
      <xdr:col>15</xdr:col>
      <xdr:colOff>269875</xdr:colOff>
      <xdr:row>30</xdr:row>
      <xdr:rowOff>118745</xdr:rowOff>
    </xdr:to>
    <xdr:cxnSp macro="">
      <xdr:nvCxnSpPr>
        <xdr:cNvPr id="294" name="直線コネクタ 293"/>
        <xdr:cNvCxnSpPr/>
      </xdr:nvCxnSpPr>
      <xdr:spPr>
        <a:xfrm>
          <a:off x="10388600" y="5262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147701</xdr:rowOff>
    </xdr:from>
    <xdr:to>
      <xdr:col>15</xdr:col>
      <xdr:colOff>180975</xdr:colOff>
      <xdr:row>38</xdr:row>
      <xdr:rowOff>148463</xdr:rowOff>
    </xdr:to>
    <xdr:cxnSp macro="">
      <xdr:nvCxnSpPr>
        <xdr:cNvPr id="295" name="直線コネクタ 294"/>
        <xdr:cNvCxnSpPr/>
      </xdr:nvCxnSpPr>
      <xdr:spPr>
        <a:xfrm>
          <a:off x="9639300" y="6662801"/>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140733</xdr:rowOff>
    </xdr:from>
    <xdr:ext cx="378565" cy="259045"/>
    <xdr:sp macro="" textlink="">
      <xdr:nvSpPr>
        <xdr:cNvPr id="296" name="労働費平均値テキスト"/>
        <xdr:cNvSpPr txBox="1"/>
      </xdr:nvSpPr>
      <xdr:spPr>
        <a:xfrm>
          <a:off x="10528300" y="63129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117856</xdr:rowOff>
    </xdr:from>
    <xdr:to>
      <xdr:col>15</xdr:col>
      <xdr:colOff>231775</xdr:colOff>
      <xdr:row>38</xdr:row>
      <xdr:rowOff>48006</xdr:rowOff>
    </xdr:to>
    <xdr:sp macro="" textlink="">
      <xdr:nvSpPr>
        <xdr:cNvPr id="297" name="フローチャート : 判断 296"/>
        <xdr:cNvSpPr/>
      </xdr:nvSpPr>
      <xdr:spPr>
        <a:xfrm>
          <a:off x="104267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147701</xdr:rowOff>
    </xdr:from>
    <xdr:to>
      <xdr:col>14</xdr:col>
      <xdr:colOff>28575</xdr:colOff>
      <xdr:row>38</xdr:row>
      <xdr:rowOff>152654</xdr:rowOff>
    </xdr:to>
    <xdr:cxnSp macro="">
      <xdr:nvCxnSpPr>
        <xdr:cNvPr id="298" name="直線コネクタ 297"/>
        <xdr:cNvCxnSpPr/>
      </xdr:nvCxnSpPr>
      <xdr:spPr>
        <a:xfrm flipV="1">
          <a:off x="8750300" y="6662801"/>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138430</xdr:rowOff>
    </xdr:from>
    <xdr:to>
      <xdr:col>14</xdr:col>
      <xdr:colOff>79375</xdr:colOff>
      <xdr:row>37</xdr:row>
      <xdr:rowOff>68580</xdr:rowOff>
    </xdr:to>
    <xdr:sp macro="" textlink="">
      <xdr:nvSpPr>
        <xdr:cNvPr id="299" name="フローチャート : 判断 298"/>
        <xdr:cNvSpPr/>
      </xdr:nvSpPr>
      <xdr:spPr>
        <a:xfrm>
          <a:off x="9588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85107</xdr:rowOff>
    </xdr:from>
    <xdr:ext cx="378565" cy="259045"/>
    <xdr:sp macro="" textlink="">
      <xdr:nvSpPr>
        <xdr:cNvPr id="300" name="テキスト ボックス 299"/>
        <xdr:cNvSpPr txBox="1"/>
      </xdr:nvSpPr>
      <xdr:spPr>
        <a:xfrm>
          <a:off x="9450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159131</xdr:rowOff>
    </xdr:from>
    <xdr:to>
      <xdr:col>12</xdr:col>
      <xdr:colOff>511175</xdr:colOff>
      <xdr:row>38</xdr:row>
      <xdr:rowOff>152654</xdr:rowOff>
    </xdr:to>
    <xdr:cxnSp macro="">
      <xdr:nvCxnSpPr>
        <xdr:cNvPr id="301" name="直線コネクタ 300"/>
        <xdr:cNvCxnSpPr/>
      </xdr:nvCxnSpPr>
      <xdr:spPr>
        <a:xfrm>
          <a:off x="7861300" y="6502781"/>
          <a:ext cx="889000" cy="16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40513</xdr:rowOff>
    </xdr:from>
    <xdr:to>
      <xdr:col>12</xdr:col>
      <xdr:colOff>561975</xdr:colOff>
      <xdr:row>36</xdr:row>
      <xdr:rowOff>142113</xdr:rowOff>
    </xdr:to>
    <xdr:sp macro="" textlink="">
      <xdr:nvSpPr>
        <xdr:cNvPr id="302" name="フローチャート : 判断 301"/>
        <xdr:cNvSpPr/>
      </xdr:nvSpPr>
      <xdr:spPr>
        <a:xfrm>
          <a:off x="8699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158640</xdr:rowOff>
    </xdr:from>
    <xdr:ext cx="469744" cy="259045"/>
    <xdr:sp macro="" textlink="">
      <xdr:nvSpPr>
        <xdr:cNvPr id="303" name="テキスト ボックス 302"/>
        <xdr:cNvSpPr txBox="1"/>
      </xdr:nvSpPr>
      <xdr:spPr>
        <a:xfrm>
          <a:off x="8515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13589</xdr:rowOff>
    </xdr:from>
    <xdr:to>
      <xdr:col>11</xdr:col>
      <xdr:colOff>307975</xdr:colOff>
      <xdr:row>37</xdr:row>
      <xdr:rowOff>159131</xdr:rowOff>
    </xdr:to>
    <xdr:cxnSp macro="">
      <xdr:nvCxnSpPr>
        <xdr:cNvPr id="304" name="直線コネクタ 303"/>
        <xdr:cNvCxnSpPr/>
      </xdr:nvCxnSpPr>
      <xdr:spPr>
        <a:xfrm>
          <a:off x="6972300" y="6185789"/>
          <a:ext cx="889000" cy="31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109093</xdr:rowOff>
    </xdr:from>
    <xdr:to>
      <xdr:col>11</xdr:col>
      <xdr:colOff>358775</xdr:colOff>
      <xdr:row>36</xdr:row>
      <xdr:rowOff>39243</xdr:rowOff>
    </xdr:to>
    <xdr:sp macro="" textlink="">
      <xdr:nvSpPr>
        <xdr:cNvPr id="305" name="フローチャート : 判断 304"/>
        <xdr:cNvSpPr/>
      </xdr:nvSpPr>
      <xdr:spPr>
        <a:xfrm>
          <a:off x="7810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55770</xdr:rowOff>
    </xdr:from>
    <xdr:ext cx="469744" cy="259045"/>
    <xdr:sp macro="" textlink="">
      <xdr:nvSpPr>
        <xdr:cNvPr id="306" name="テキスト ボックス 305"/>
        <xdr:cNvSpPr txBox="1"/>
      </xdr:nvSpPr>
      <xdr:spPr>
        <a:xfrm>
          <a:off x="7626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26035</xdr:rowOff>
    </xdr:from>
    <xdr:to>
      <xdr:col>10</xdr:col>
      <xdr:colOff>155575</xdr:colOff>
      <xdr:row>34</xdr:row>
      <xdr:rowOff>127635</xdr:rowOff>
    </xdr:to>
    <xdr:sp macro="" textlink="">
      <xdr:nvSpPr>
        <xdr:cNvPr id="307" name="フローチャート : 判断 306"/>
        <xdr:cNvSpPr/>
      </xdr:nvSpPr>
      <xdr:spPr>
        <a:xfrm>
          <a:off x="6921500" y="58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144162</xdr:rowOff>
    </xdr:from>
    <xdr:ext cx="469744" cy="259045"/>
    <xdr:sp macro="" textlink="">
      <xdr:nvSpPr>
        <xdr:cNvPr id="308" name="テキスト ボックス 307"/>
        <xdr:cNvSpPr txBox="1"/>
      </xdr:nvSpPr>
      <xdr:spPr>
        <a:xfrm>
          <a:off x="6737427" y="563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97663</xdr:rowOff>
    </xdr:from>
    <xdr:to>
      <xdr:col>15</xdr:col>
      <xdr:colOff>231775</xdr:colOff>
      <xdr:row>39</xdr:row>
      <xdr:rowOff>27813</xdr:rowOff>
    </xdr:to>
    <xdr:sp macro="" textlink="">
      <xdr:nvSpPr>
        <xdr:cNvPr id="314" name="円/楕円 313"/>
        <xdr:cNvSpPr/>
      </xdr:nvSpPr>
      <xdr:spPr>
        <a:xfrm>
          <a:off x="10426700" y="661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12590</xdr:rowOff>
    </xdr:from>
    <xdr:ext cx="378565" cy="259045"/>
    <xdr:sp macro="" textlink="">
      <xdr:nvSpPr>
        <xdr:cNvPr id="315" name="労働費該当値テキスト"/>
        <xdr:cNvSpPr txBox="1"/>
      </xdr:nvSpPr>
      <xdr:spPr>
        <a:xfrm>
          <a:off x="10528300" y="6527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96901</xdr:rowOff>
    </xdr:from>
    <xdr:to>
      <xdr:col>14</xdr:col>
      <xdr:colOff>79375</xdr:colOff>
      <xdr:row>39</xdr:row>
      <xdr:rowOff>27051</xdr:rowOff>
    </xdr:to>
    <xdr:sp macro="" textlink="">
      <xdr:nvSpPr>
        <xdr:cNvPr id="316" name="円/楕円 315"/>
        <xdr:cNvSpPr/>
      </xdr:nvSpPr>
      <xdr:spPr>
        <a:xfrm>
          <a:off x="9588500" y="661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18178</xdr:rowOff>
    </xdr:from>
    <xdr:ext cx="378565" cy="259045"/>
    <xdr:sp macro="" textlink="">
      <xdr:nvSpPr>
        <xdr:cNvPr id="317" name="テキスト ボックス 316"/>
        <xdr:cNvSpPr txBox="1"/>
      </xdr:nvSpPr>
      <xdr:spPr>
        <a:xfrm>
          <a:off x="9450017" y="67047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101854</xdr:rowOff>
    </xdr:from>
    <xdr:to>
      <xdr:col>12</xdr:col>
      <xdr:colOff>561975</xdr:colOff>
      <xdr:row>39</xdr:row>
      <xdr:rowOff>32004</xdr:rowOff>
    </xdr:to>
    <xdr:sp macro="" textlink="">
      <xdr:nvSpPr>
        <xdr:cNvPr id="318" name="円/楕円 317"/>
        <xdr:cNvSpPr/>
      </xdr:nvSpPr>
      <xdr:spPr>
        <a:xfrm>
          <a:off x="8699500" y="661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23131</xdr:rowOff>
    </xdr:from>
    <xdr:ext cx="378565" cy="259045"/>
    <xdr:sp macro="" textlink="">
      <xdr:nvSpPr>
        <xdr:cNvPr id="319" name="テキスト ボックス 318"/>
        <xdr:cNvSpPr txBox="1"/>
      </xdr:nvSpPr>
      <xdr:spPr>
        <a:xfrm>
          <a:off x="8561017" y="6709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108331</xdr:rowOff>
    </xdr:from>
    <xdr:to>
      <xdr:col>11</xdr:col>
      <xdr:colOff>358775</xdr:colOff>
      <xdr:row>38</xdr:row>
      <xdr:rowOff>38481</xdr:rowOff>
    </xdr:to>
    <xdr:sp macro="" textlink="">
      <xdr:nvSpPr>
        <xdr:cNvPr id="320" name="円/楕円 319"/>
        <xdr:cNvSpPr/>
      </xdr:nvSpPr>
      <xdr:spPr>
        <a:xfrm>
          <a:off x="7810500" y="645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29608</xdr:rowOff>
    </xdr:from>
    <xdr:ext cx="378565" cy="259045"/>
    <xdr:sp macro="" textlink="">
      <xdr:nvSpPr>
        <xdr:cNvPr id="321" name="テキスト ボックス 320"/>
        <xdr:cNvSpPr txBox="1"/>
      </xdr:nvSpPr>
      <xdr:spPr>
        <a:xfrm>
          <a:off x="7672017" y="65447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134239</xdr:rowOff>
    </xdr:from>
    <xdr:to>
      <xdr:col>10</xdr:col>
      <xdr:colOff>155575</xdr:colOff>
      <xdr:row>36</xdr:row>
      <xdr:rowOff>64389</xdr:rowOff>
    </xdr:to>
    <xdr:sp macro="" textlink="">
      <xdr:nvSpPr>
        <xdr:cNvPr id="322" name="円/楕円 321"/>
        <xdr:cNvSpPr/>
      </xdr:nvSpPr>
      <xdr:spPr>
        <a:xfrm>
          <a:off x="6921500" y="613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55516</xdr:rowOff>
    </xdr:from>
    <xdr:ext cx="469744" cy="259045"/>
    <xdr:sp macro="" textlink="">
      <xdr:nvSpPr>
        <xdr:cNvPr id="323" name="テキスト ボックス 322"/>
        <xdr:cNvSpPr txBox="1"/>
      </xdr:nvSpPr>
      <xdr:spPr>
        <a:xfrm>
          <a:off x="6737427" y="622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47780</xdr:rowOff>
    </xdr:from>
    <xdr:to>
      <xdr:col>15</xdr:col>
      <xdr:colOff>180340</xdr:colOff>
      <xdr:row>58</xdr:row>
      <xdr:rowOff>124658</xdr:rowOff>
    </xdr:to>
    <xdr:cxnSp macro="">
      <xdr:nvCxnSpPr>
        <xdr:cNvPr id="345" name="直線コネクタ 344"/>
        <xdr:cNvCxnSpPr/>
      </xdr:nvCxnSpPr>
      <xdr:spPr>
        <a:xfrm flipV="1">
          <a:off x="10475595" y="8791730"/>
          <a:ext cx="1270" cy="127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128485</xdr:rowOff>
    </xdr:from>
    <xdr:ext cx="378565" cy="259045"/>
    <xdr:sp macro="" textlink="">
      <xdr:nvSpPr>
        <xdr:cNvPr id="346" name="農林水産業費最小値テキスト"/>
        <xdr:cNvSpPr txBox="1"/>
      </xdr:nvSpPr>
      <xdr:spPr>
        <a:xfrm>
          <a:off x="10528300" y="10072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15</xdr:col>
      <xdr:colOff>92075</xdr:colOff>
      <xdr:row>58</xdr:row>
      <xdr:rowOff>124658</xdr:rowOff>
    </xdr:from>
    <xdr:to>
      <xdr:col>15</xdr:col>
      <xdr:colOff>269875</xdr:colOff>
      <xdr:row>58</xdr:row>
      <xdr:rowOff>124658</xdr:rowOff>
    </xdr:to>
    <xdr:cxnSp macro="">
      <xdr:nvCxnSpPr>
        <xdr:cNvPr id="347" name="直線コネクタ 346"/>
        <xdr:cNvCxnSpPr/>
      </xdr:nvCxnSpPr>
      <xdr:spPr>
        <a:xfrm>
          <a:off x="10388600" y="10068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165907</xdr:rowOff>
    </xdr:from>
    <xdr:ext cx="534377" cy="259045"/>
    <xdr:sp macro="" textlink="">
      <xdr:nvSpPr>
        <xdr:cNvPr id="348" name="農林水産業費最大値テキスト"/>
        <xdr:cNvSpPr txBox="1"/>
      </xdr:nvSpPr>
      <xdr:spPr>
        <a:xfrm>
          <a:off x="10528300" y="856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56,521</a:t>
          </a:r>
          <a:endParaRPr kumimoji="1" lang="ja-JP" altLang="en-US" sz="1000" b="1">
            <a:latin typeface="ＭＳ Ｐゴシック"/>
          </a:endParaRPr>
        </a:p>
      </xdr:txBody>
    </xdr:sp>
    <xdr:clientData/>
  </xdr:oneCellAnchor>
  <xdr:twoCellAnchor>
    <xdr:from>
      <xdr:col>15</xdr:col>
      <xdr:colOff>92075</xdr:colOff>
      <xdr:row>51</xdr:row>
      <xdr:rowOff>47780</xdr:rowOff>
    </xdr:from>
    <xdr:to>
      <xdr:col>15</xdr:col>
      <xdr:colOff>269875</xdr:colOff>
      <xdr:row>51</xdr:row>
      <xdr:rowOff>47780</xdr:rowOff>
    </xdr:to>
    <xdr:cxnSp macro="">
      <xdr:nvCxnSpPr>
        <xdr:cNvPr id="349" name="直線コネクタ 348"/>
        <xdr:cNvCxnSpPr/>
      </xdr:nvCxnSpPr>
      <xdr:spPr>
        <a:xfrm>
          <a:off x="10388600" y="87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112451</xdr:rowOff>
    </xdr:from>
    <xdr:to>
      <xdr:col>15</xdr:col>
      <xdr:colOff>180975</xdr:colOff>
      <xdr:row>58</xdr:row>
      <xdr:rowOff>113960</xdr:rowOff>
    </xdr:to>
    <xdr:cxnSp macro="">
      <xdr:nvCxnSpPr>
        <xdr:cNvPr id="350" name="直線コネクタ 349"/>
        <xdr:cNvCxnSpPr/>
      </xdr:nvCxnSpPr>
      <xdr:spPr>
        <a:xfrm flipV="1">
          <a:off x="9639300" y="10056551"/>
          <a:ext cx="8382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71429</xdr:rowOff>
    </xdr:from>
    <xdr:ext cx="469744" cy="259045"/>
    <xdr:sp macro="" textlink="">
      <xdr:nvSpPr>
        <xdr:cNvPr id="351" name="農林水産業費平均値テキスト"/>
        <xdr:cNvSpPr txBox="1"/>
      </xdr:nvSpPr>
      <xdr:spPr>
        <a:xfrm>
          <a:off x="10528300" y="9672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48552</xdr:rowOff>
    </xdr:from>
    <xdr:to>
      <xdr:col>15</xdr:col>
      <xdr:colOff>231775</xdr:colOff>
      <xdr:row>57</xdr:row>
      <xdr:rowOff>150152</xdr:rowOff>
    </xdr:to>
    <xdr:sp macro="" textlink="">
      <xdr:nvSpPr>
        <xdr:cNvPr id="352" name="フローチャート : 判断 351"/>
        <xdr:cNvSpPr/>
      </xdr:nvSpPr>
      <xdr:spPr>
        <a:xfrm>
          <a:off x="10426700" y="98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112496</xdr:rowOff>
    </xdr:from>
    <xdr:to>
      <xdr:col>14</xdr:col>
      <xdr:colOff>28575</xdr:colOff>
      <xdr:row>58</xdr:row>
      <xdr:rowOff>113960</xdr:rowOff>
    </xdr:to>
    <xdr:cxnSp macro="">
      <xdr:nvCxnSpPr>
        <xdr:cNvPr id="353" name="直線コネクタ 352"/>
        <xdr:cNvCxnSpPr/>
      </xdr:nvCxnSpPr>
      <xdr:spPr>
        <a:xfrm>
          <a:off x="8750300" y="10056596"/>
          <a:ext cx="889000" cy="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9096</xdr:rowOff>
    </xdr:from>
    <xdr:to>
      <xdr:col>14</xdr:col>
      <xdr:colOff>79375</xdr:colOff>
      <xdr:row>57</xdr:row>
      <xdr:rowOff>110696</xdr:rowOff>
    </xdr:to>
    <xdr:sp macro="" textlink="">
      <xdr:nvSpPr>
        <xdr:cNvPr id="354" name="フローチャート : 判断 353"/>
        <xdr:cNvSpPr/>
      </xdr:nvSpPr>
      <xdr:spPr>
        <a:xfrm>
          <a:off x="9588500" y="9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127223</xdr:rowOff>
    </xdr:from>
    <xdr:ext cx="534377" cy="259045"/>
    <xdr:sp macro="" textlink="">
      <xdr:nvSpPr>
        <xdr:cNvPr id="355" name="テキスト ボックス 354"/>
        <xdr:cNvSpPr txBox="1"/>
      </xdr:nvSpPr>
      <xdr:spPr>
        <a:xfrm>
          <a:off x="9372111" y="955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112496</xdr:rowOff>
    </xdr:from>
    <xdr:to>
      <xdr:col>12</xdr:col>
      <xdr:colOff>511175</xdr:colOff>
      <xdr:row>58</xdr:row>
      <xdr:rowOff>114600</xdr:rowOff>
    </xdr:to>
    <xdr:cxnSp macro="">
      <xdr:nvCxnSpPr>
        <xdr:cNvPr id="356" name="直線コネクタ 355"/>
        <xdr:cNvCxnSpPr/>
      </xdr:nvCxnSpPr>
      <xdr:spPr>
        <a:xfrm flipV="1">
          <a:off x="7861300" y="10056596"/>
          <a:ext cx="889000" cy="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124585</xdr:rowOff>
    </xdr:from>
    <xdr:to>
      <xdr:col>12</xdr:col>
      <xdr:colOff>561975</xdr:colOff>
      <xdr:row>57</xdr:row>
      <xdr:rowOff>54735</xdr:rowOff>
    </xdr:to>
    <xdr:sp macro="" textlink="">
      <xdr:nvSpPr>
        <xdr:cNvPr id="357" name="フローチャート : 判断 356"/>
        <xdr:cNvSpPr/>
      </xdr:nvSpPr>
      <xdr:spPr>
        <a:xfrm>
          <a:off x="8699500" y="97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71262</xdr:rowOff>
    </xdr:from>
    <xdr:ext cx="534377" cy="259045"/>
    <xdr:sp macro="" textlink="">
      <xdr:nvSpPr>
        <xdr:cNvPr id="358" name="テキスト ボックス 357"/>
        <xdr:cNvSpPr txBox="1"/>
      </xdr:nvSpPr>
      <xdr:spPr>
        <a:xfrm>
          <a:off x="8483111" y="950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100106</xdr:rowOff>
    </xdr:from>
    <xdr:to>
      <xdr:col>11</xdr:col>
      <xdr:colOff>307975</xdr:colOff>
      <xdr:row>58</xdr:row>
      <xdr:rowOff>114600</xdr:rowOff>
    </xdr:to>
    <xdr:cxnSp macro="">
      <xdr:nvCxnSpPr>
        <xdr:cNvPr id="359" name="直線コネクタ 358"/>
        <xdr:cNvCxnSpPr/>
      </xdr:nvCxnSpPr>
      <xdr:spPr>
        <a:xfrm>
          <a:off x="6972300" y="10044206"/>
          <a:ext cx="889000" cy="1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155925</xdr:rowOff>
    </xdr:from>
    <xdr:to>
      <xdr:col>11</xdr:col>
      <xdr:colOff>358775</xdr:colOff>
      <xdr:row>57</xdr:row>
      <xdr:rowOff>86075</xdr:rowOff>
    </xdr:to>
    <xdr:sp macro="" textlink="">
      <xdr:nvSpPr>
        <xdr:cNvPr id="360" name="フローチャート : 判断 359"/>
        <xdr:cNvSpPr/>
      </xdr:nvSpPr>
      <xdr:spPr>
        <a:xfrm>
          <a:off x="7810500" y="975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102602</xdr:rowOff>
    </xdr:from>
    <xdr:ext cx="534377" cy="259045"/>
    <xdr:sp macro="" textlink="">
      <xdr:nvSpPr>
        <xdr:cNvPr id="361" name="テキスト ボックス 360"/>
        <xdr:cNvSpPr txBox="1"/>
      </xdr:nvSpPr>
      <xdr:spPr>
        <a:xfrm>
          <a:off x="7594111" y="953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6467</xdr:rowOff>
    </xdr:from>
    <xdr:to>
      <xdr:col>10</xdr:col>
      <xdr:colOff>155575</xdr:colOff>
      <xdr:row>57</xdr:row>
      <xdr:rowOff>108067</xdr:rowOff>
    </xdr:to>
    <xdr:sp macro="" textlink="">
      <xdr:nvSpPr>
        <xdr:cNvPr id="362" name="フローチャート : 判断 361"/>
        <xdr:cNvSpPr/>
      </xdr:nvSpPr>
      <xdr:spPr>
        <a:xfrm>
          <a:off x="6921500" y="97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124594</xdr:rowOff>
    </xdr:from>
    <xdr:ext cx="534377" cy="259045"/>
    <xdr:sp macro="" textlink="">
      <xdr:nvSpPr>
        <xdr:cNvPr id="363" name="テキスト ボックス 362"/>
        <xdr:cNvSpPr txBox="1"/>
      </xdr:nvSpPr>
      <xdr:spPr>
        <a:xfrm>
          <a:off x="6705111" y="955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61651</xdr:rowOff>
    </xdr:from>
    <xdr:to>
      <xdr:col>15</xdr:col>
      <xdr:colOff>231775</xdr:colOff>
      <xdr:row>58</xdr:row>
      <xdr:rowOff>163251</xdr:rowOff>
    </xdr:to>
    <xdr:sp macro="" textlink="">
      <xdr:nvSpPr>
        <xdr:cNvPr id="369" name="円/楕円 368"/>
        <xdr:cNvSpPr/>
      </xdr:nvSpPr>
      <xdr:spPr>
        <a:xfrm>
          <a:off x="10426700" y="1000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148028</xdr:rowOff>
    </xdr:from>
    <xdr:ext cx="469744" cy="259045"/>
    <xdr:sp macro="" textlink="">
      <xdr:nvSpPr>
        <xdr:cNvPr id="370" name="農林水産業費該当値テキスト"/>
        <xdr:cNvSpPr txBox="1"/>
      </xdr:nvSpPr>
      <xdr:spPr>
        <a:xfrm>
          <a:off x="10528300" y="9920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63160</xdr:rowOff>
    </xdr:from>
    <xdr:to>
      <xdr:col>14</xdr:col>
      <xdr:colOff>79375</xdr:colOff>
      <xdr:row>58</xdr:row>
      <xdr:rowOff>164760</xdr:rowOff>
    </xdr:to>
    <xdr:sp macro="" textlink="">
      <xdr:nvSpPr>
        <xdr:cNvPr id="371" name="円/楕円 370"/>
        <xdr:cNvSpPr/>
      </xdr:nvSpPr>
      <xdr:spPr>
        <a:xfrm>
          <a:off x="9588500" y="1000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155887</xdr:rowOff>
    </xdr:from>
    <xdr:ext cx="469744" cy="259045"/>
    <xdr:sp macro="" textlink="">
      <xdr:nvSpPr>
        <xdr:cNvPr id="372" name="テキスト ボックス 371"/>
        <xdr:cNvSpPr txBox="1"/>
      </xdr:nvSpPr>
      <xdr:spPr>
        <a:xfrm>
          <a:off x="9404427" y="1009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61696</xdr:rowOff>
    </xdr:from>
    <xdr:to>
      <xdr:col>12</xdr:col>
      <xdr:colOff>561975</xdr:colOff>
      <xdr:row>58</xdr:row>
      <xdr:rowOff>163296</xdr:rowOff>
    </xdr:to>
    <xdr:sp macro="" textlink="">
      <xdr:nvSpPr>
        <xdr:cNvPr id="373" name="円/楕円 372"/>
        <xdr:cNvSpPr/>
      </xdr:nvSpPr>
      <xdr:spPr>
        <a:xfrm>
          <a:off x="8699500" y="1000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154423</xdr:rowOff>
    </xdr:from>
    <xdr:ext cx="469744" cy="259045"/>
    <xdr:sp macro="" textlink="">
      <xdr:nvSpPr>
        <xdr:cNvPr id="374" name="テキスト ボックス 373"/>
        <xdr:cNvSpPr txBox="1"/>
      </xdr:nvSpPr>
      <xdr:spPr>
        <a:xfrm>
          <a:off x="8515427" y="1009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63800</xdr:rowOff>
    </xdr:from>
    <xdr:to>
      <xdr:col>11</xdr:col>
      <xdr:colOff>358775</xdr:colOff>
      <xdr:row>58</xdr:row>
      <xdr:rowOff>165400</xdr:rowOff>
    </xdr:to>
    <xdr:sp macro="" textlink="">
      <xdr:nvSpPr>
        <xdr:cNvPr id="375" name="円/楕円 374"/>
        <xdr:cNvSpPr/>
      </xdr:nvSpPr>
      <xdr:spPr>
        <a:xfrm>
          <a:off x="7810500" y="1000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156527</xdr:rowOff>
    </xdr:from>
    <xdr:ext cx="469744" cy="259045"/>
    <xdr:sp macro="" textlink="">
      <xdr:nvSpPr>
        <xdr:cNvPr id="376" name="テキスト ボックス 375"/>
        <xdr:cNvSpPr txBox="1"/>
      </xdr:nvSpPr>
      <xdr:spPr>
        <a:xfrm>
          <a:off x="7626427" y="1010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49306</xdr:rowOff>
    </xdr:from>
    <xdr:to>
      <xdr:col>10</xdr:col>
      <xdr:colOff>155575</xdr:colOff>
      <xdr:row>58</xdr:row>
      <xdr:rowOff>150906</xdr:rowOff>
    </xdr:to>
    <xdr:sp macro="" textlink="">
      <xdr:nvSpPr>
        <xdr:cNvPr id="377" name="円/楕円 376"/>
        <xdr:cNvSpPr/>
      </xdr:nvSpPr>
      <xdr:spPr>
        <a:xfrm>
          <a:off x="6921500" y="999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142033</xdr:rowOff>
    </xdr:from>
    <xdr:ext cx="469744" cy="259045"/>
    <xdr:sp macro="" textlink="">
      <xdr:nvSpPr>
        <xdr:cNvPr id="378" name="テキスト ボックス 377"/>
        <xdr:cNvSpPr txBox="1"/>
      </xdr:nvSpPr>
      <xdr:spPr>
        <a:xfrm>
          <a:off x="6737427" y="1008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13,220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4414</xdr:rowOff>
    </xdr:from>
    <xdr:to>
      <xdr:col>15</xdr:col>
      <xdr:colOff>180340</xdr:colOff>
      <xdr:row>78</xdr:row>
      <xdr:rowOff>137002</xdr:rowOff>
    </xdr:to>
    <xdr:cxnSp macro="">
      <xdr:nvCxnSpPr>
        <xdr:cNvPr id="400" name="直線コネクタ 399"/>
        <xdr:cNvCxnSpPr/>
      </xdr:nvCxnSpPr>
      <xdr:spPr>
        <a:xfrm flipV="1">
          <a:off x="10475595" y="12005914"/>
          <a:ext cx="1270"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140829</xdr:rowOff>
    </xdr:from>
    <xdr:ext cx="313932" cy="259045"/>
    <xdr:sp macro="" textlink="">
      <xdr:nvSpPr>
        <xdr:cNvPr id="401" name="商工費最小値テキスト"/>
        <xdr:cNvSpPr txBox="1"/>
      </xdr:nvSpPr>
      <xdr:spPr>
        <a:xfrm>
          <a:off x="10528300" y="135139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15</xdr:col>
      <xdr:colOff>92075</xdr:colOff>
      <xdr:row>78</xdr:row>
      <xdr:rowOff>137002</xdr:rowOff>
    </xdr:from>
    <xdr:to>
      <xdr:col>15</xdr:col>
      <xdr:colOff>269875</xdr:colOff>
      <xdr:row>78</xdr:row>
      <xdr:rowOff>137002</xdr:rowOff>
    </xdr:to>
    <xdr:cxnSp macro="">
      <xdr:nvCxnSpPr>
        <xdr:cNvPr id="402" name="直線コネクタ 401"/>
        <xdr:cNvCxnSpPr/>
      </xdr:nvCxnSpPr>
      <xdr:spPr>
        <a:xfrm>
          <a:off x="10388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122541</xdr:rowOff>
    </xdr:from>
    <xdr:ext cx="534377" cy="259045"/>
    <xdr:sp macro="" textlink="">
      <xdr:nvSpPr>
        <xdr:cNvPr id="403" name="商工費最大値テキスト"/>
        <xdr:cNvSpPr txBox="1"/>
      </xdr:nvSpPr>
      <xdr:spPr>
        <a:xfrm>
          <a:off x="10528300" y="1178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32,959</a:t>
          </a:r>
          <a:endParaRPr kumimoji="1" lang="ja-JP" altLang="en-US" sz="1000" b="1">
            <a:latin typeface="ＭＳ Ｐゴシック"/>
          </a:endParaRPr>
        </a:p>
      </xdr:txBody>
    </xdr:sp>
    <xdr:clientData/>
  </xdr:oneCellAnchor>
  <xdr:twoCellAnchor>
    <xdr:from>
      <xdr:col>15</xdr:col>
      <xdr:colOff>92075</xdr:colOff>
      <xdr:row>70</xdr:row>
      <xdr:rowOff>4414</xdr:rowOff>
    </xdr:from>
    <xdr:to>
      <xdr:col>15</xdr:col>
      <xdr:colOff>269875</xdr:colOff>
      <xdr:row>70</xdr:row>
      <xdr:rowOff>4414</xdr:rowOff>
    </xdr:to>
    <xdr:cxnSp macro="">
      <xdr:nvCxnSpPr>
        <xdr:cNvPr id="404" name="直線コネクタ 403"/>
        <xdr:cNvCxnSpPr/>
      </xdr:nvCxnSpPr>
      <xdr:spPr>
        <a:xfrm>
          <a:off x="10388600" y="1200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109021</xdr:rowOff>
    </xdr:from>
    <xdr:to>
      <xdr:col>15</xdr:col>
      <xdr:colOff>180975</xdr:colOff>
      <xdr:row>78</xdr:row>
      <xdr:rowOff>26498</xdr:rowOff>
    </xdr:to>
    <xdr:cxnSp macro="">
      <xdr:nvCxnSpPr>
        <xdr:cNvPr id="405" name="直線コネクタ 404"/>
        <xdr:cNvCxnSpPr/>
      </xdr:nvCxnSpPr>
      <xdr:spPr>
        <a:xfrm flipV="1">
          <a:off x="9639300" y="13310671"/>
          <a:ext cx="838200" cy="88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156216</xdr:rowOff>
    </xdr:from>
    <xdr:ext cx="469744" cy="259045"/>
    <xdr:sp macro="" textlink="">
      <xdr:nvSpPr>
        <xdr:cNvPr id="406" name="商工費平均値テキスト"/>
        <xdr:cNvSpPr txBox="1"/>
      </xdr:nvSpPr>
      <xdr:spPr>
        <a:xfrm>
          <a:off x="10528300" y="13014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133339</xdr:rowOff>
    </xdr:from>
    <xdr:to>
      <xdr:col>15</xdr:col>
      <xdr:colOff>231775</xdr:colOff>
      <xdr:row>77</xdr:row>
      <xdr:rowOff>63489</xdr:rowOff>
    </xdr:to>
    <xdr:sp macro="" textlink="">
      <xdr:nvSpPr>
        <xdr:cNvPr id="407" name="フローチャート : 判断 406"/>
        <xdr:cNvSpPr/>
      </xdr:nvSpPr>
      <xdr:spPr>
        <a:xfrm>
          <a:off x="10426700" y="1316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26498</xdr:rowOff>
    </xdr:from>
    <xdr:to>
      <xdr:col>14</xdr:col>
      <xdr:colOff>28575</xdr:colOff>
      <xdr:row>78</xdr:row>
      <xdr:rowOff>45472</xdr:rowOff>
    </xdr:to>
    <xdr:cxnSp macro="">
      <xdr:nvCxnSpPr>
        <xdr:cNvPr id="408" name="直線コネクタ 407"/>
        <xdr:cNvCxnSpPr/>
      </xdr:nvCxnSpPr>
      <xdr:spPr>
        <a:xfrm flipV="1">
          <a:off x="8750300" y="13399598"/>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8068</xdr:rowOff>
    </xdr:from>
    <xdr:to>
      <xdr:col>14</xdr:col>
      <xdr:colOff>79375</xdr:colOff>
      <xdr:row>77</xdr:row>
      <xdr:rowOff>109668</xdr:rowOff>
    </xdr:to>
    <xdr:sp macro="" textlink="">
      <xdr:nvSpPr>
        <xdr:cNvPr id="409" name="フローチャート : 判断 408"/>
        <xdr:cNvSpPr/>
      </xdr:nvSpPr>
      <xdr:spPr>
        <a:xfrm>
          <a:off x="9588500" y="1320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126195</xdr:rowOff>
    </xdr:from>
    <xdr:ext cx="469744" cy="259045"/>
    <xdr:sp macro="" textlink="">
      <xdr:nvSpPr>
        <xdr:cNvPr id="410" name="テキスト ボックス 409"/>
        <xdr:cNvSpPr txBox="1"/>
      </xdr:nvSpPr>
      <xdr:spPr>
        <a:xfrm>
          <a:off x="9404427" y="129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45059</xdr:rowOff>
    </xdr:from>
    <xdr:to>
      <xdr:col>12</xdr:col>
      <xdr:colOff>511175</xdr:colOff>
      <xdr:row>78</xdr:row>
      <xdr:rowOff>45472</xdr:rowOff>
    </xdr:to>
    <xdr:cxnSp macro="">
      <xdr:nvCxnSpPr>
        <xdr:cNvPr id="411" name="直線コネクタ 410"/>
        <xdr:cNvCxnSpPr/>
      </xdr:nvCxnSpPr>
      <xdr:spPr>
        <a:xfrm>
          <a:off x="7861300" y="13418159"/>
          <a:ext cx="889000" cy="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167904</xdr:rowOff>
    </xdr:from>
    <xdr:to>
      <xdr:col>12</xdr:col>
      <xdr:colOff>561975</xdr:colOff>
      <xdr:row>77</xdr:row>
      <xdr:rowOff>98054</xdr:rowOff>
    </xdr:to>
    <xdr:sp macro="" textlink="">
      <xdr:nvSpPr>
        <xdr:cNvPr id="412" name="フローチャート : 判断 411"/>
        <xdr:cNvSpPr/>
      </xdr:nvSpPr>
      <xdr:spPr>
        <a:xfrm>
          <a:off x="8699500" y="1319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114581</xdr:rowOff>
    </xdr:from>
    <xdr:ext cx="469744" cy="259045"/>
    <xdr:sp macro="" textlink="">
      <xdr:nvSpPr>
        <xdr:cNvPr id="413" name="テキスト ボックス 412"/>
        <xdr:cNvSpPr txBox="1"/>
      </xdr:nvSpPr>
      <xdr:spPr>
        <a:xfrm>
          <a:off x="8515427" y="1297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38796</xdr:rowOff>
    </xdr:from>
    <xdr:to>
      <xdr:col>11</xdr:col>
      <xdr:colOff>307975</xdr:colOff>
      <xdr:row>78</xdr:row>
      <xdr:rowOff>45059</xdr:rowOff>
    </xdr:to>
    <xdr:cxnSp macro="">
      <xdr:nvCxnSpPr>
        <xdr:cNvPr id="414" name="直線コネクタ 413"/>
        <xdr:cNvCxnSpPr/>
      </xdr:nvCxnSpPr>
      <xdr:spPr>
        <a:xfrm>
          <a:off x="6972300" y="13411896"/>
          <a:ext cx="889000" cy="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27453</xdr:rowOff>
    </xdr:from>
    <xdr:to>
      <xdr:col>11</xdr:col>
      <xdr:colOff>358775</xdr:colOff>
      <xdr:row>77</xdr:row>
      <xdr:rowOff>129053</xdr:rowOff>
    </xdr:to>
    <xdr:sp macro="" textlink="">
      <xdr:nvSpPr>
        <xdr:cNvPr id="415" name="フローチャート : 判断 414"/>
        <xdr:cNvSpPr/>
      </xdr:nvSpPr>
      <xdr:spPr>
        <a:xfrm>
          <a:off x="7810500" y="1322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145580</xdr:rowOff>
    </xdr:from>
    <xdr:ext cx="469744" cy="259045"/>
    <xdr:sp macro="" textlink="">
      <xdr:nvSpPr>
        <xdr:cNvPr id="416" name="テキスト ボックス 415"/>
        <xdr:cNvSpPr txBox="1"/>
      </xdr:nvSpPr>
      <xdr:spPr>
        <a:xfrm>
          <a:off x="7626427" y="13004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27315</xdr:rowOff>
    </xdr:from>
    <xdr:to>
      <xdr:col>10</xdr:col>
      <xdr:colOff>155575</xdr:colOff>
      <xdr:row>77</xdr:row>
      <xdr:rowOff>128915</xdr:rowOff>
    </xdr:to>
    <xdr:sp macro="" textlink="">
      <xdr:nvSpPr>
        <xdr:cNvPr id="417" name="フローチャート : 判断 416"/>
        <xdr:cNvSpPr/>
      </xdr:nvSpPr>
      <xdr:spPr>
        <a:xfrm>
          <a:off x="6921500" y="1322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145442</xdr:rowOff>
    </xdr:from>
    <xdr:ext cx="469744" cy="259045"/>
    <xdr:sp macro="" textlink="">
      <xdr:nvSpPr>
        <xdr:cNvPr id="418" name="テキスト ボックス 417"/>
        <xdr:cNvSpPr txBox="1"/>
      </xdr:nvSpPr>
      <xdr:spPr>
        <a:xfrm>
          <a:off x="6737427" y="1300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58221</xdr:rowOff>
    </xdr:from>
    <xdr:to>
      <xdr:col>15</xdr:col>
      <xdr:colOff>231775</xdr:colOff>
      <xdr:row>77</xdr:row>
      <xdr:rowOff>159821</xdr:rowOff>
    </xdr:to>
    <xdr:sp macro="" textlink="">
      <xdr:nvSpPr>
        <xdr:cNvPr id="424" name="円/楕円 423"/>
        <xdr:cNvSpPr/>
      </xdr:nvSpPr>
      <xdr:spPr>
        <a:xfrm>
          <a:off x="10426700" y="1325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36648</xdr:rowOff>
    </xdr:from>
    <xdr:ext cx="469744" cy="259045"/>
    <xdr:sp macro="" textlink="">
      <xdr:nvSpPr>
        <xdr:cNvPr id="425" name="商工費該当値テキスト"/>
        <xdr:cNvSpPr txBox="1"/>
      </xdr:nvSpPr>
      <xdr:spPr>
        <a:xfrm>
          <a:off x="10528300" y="13238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4,421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147148</xdr:rowOff>
    </xdr:from>
    <xdr:to>
      <xdr:col>14</xdr:col>
      <xdr:colOff>79375</xdr:colOff>
      <xdr:row>78</xdr:row>
      <xdr:rowOff>77298</xdr:rowOff>
    </xdr:to>
    <xdr:sp macro="" textlink="">
      <xdr:nvSpPr>
        <xdr:cNvPr id="426" name="円/楕円 425"/>
        <xdr:cNvSpPr/>
      </xdr:nvSpPr>
      <xdr:spPr>
        <a:xfrm>
          <a:off x="9588500" y="1334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68425</xdr:rowOff>
    </xdr:from>
    <xdr:ext cx="469744" cy="259045"/>
    <xdr:sp macro="" textlink="">
      <xdr:nvSpPr>
        <xdr:cNvPr id="427" name="テキスト ボックス 426"/>
        <xdr:cNvSpPr txBox="1"/>
      </xdr:nvSpPr>
      <xdr:spPr>
        <a:xfrm>
          <a:off x="9404427" y="13441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166122</xdr:rowOff>
    </xdr:from>
    <xdr:to>
      <xdr:col>12</xdr:col>
      <xdr:colOff>561975</xdr:colOff>
      <xdr:row>78</xdr:row>
      <xdr:rowOff>96272</xdr:rowOff>
    </xdr:to>
    <xdr:sp macro="" textlink="">
      <xdr:nvSpPr>
        <xdr:cNvPr id="428" name="円/楕円 427"/>
        <xdr:cNvSpPr/>
      </xdr:nvSpPr>
      <xdr:spPr>
        <a:xfrm>
          <a:off x="8699500" y="133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87399</xdr:rowOff>
    </xdr:from>
    <xdr:ext cx="469744" cy="259045"/>
    <xdr:sp macro="" textlink="">
      <xdr:nvSpPr>
        <xdr:cNvPr id="429" name="テキスト ボックス 428"/>
        <xdr:cNvSpPr txBox="1"/>
      </xdr:nvSpPr>
      <xdr:spPr>
        <a:xfrm>
          <a:off x="8515427" y="13460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2,061</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165709</xdr:rowOff>
    </xdr:from>
    <xdr:to>
      <xdr:col>11</xdr:col>
      <xdr:colOff>358775</xdr:colOff>
      <xdr:row>78</xdr:row>
      <xdr:rowOff>95859</xdr:rowOff>
    </xdr:to>
    <xdr:sp macro="" textlink="">
      <xdr:nvSpPr>
        <xdr:cNvPr id="430" name="円/楕円 429"/>
        <xdr:cNvSpPr/>
      </xdr:nvSpPr>
      <xdr:spPr>
        <a:xfrm>
          <a:off x="7810500" y="1336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86986</xdr:rowOff>
    </xdr:from>
    <xdr:ext cx="469744" cy="259045"/>
    <xdr:sp macro="" textlink="">
      <xdr:nvSpPr>
        <xdr:cNvPr id="431" name="テキスト ボックス 430"/>
        <xdr:cNvSpPr txBox="1"/>
      </xdr:nvSpPr>
      <xdr:spPr>
        <a:xfrm>
          <a:off x="7626427" y="13460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2,070</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159446</xdr:rowOff>
    </xdr:from>
    <xdr:to>
      <xdr:col>10</xdr:col>
      <xdr:colOff>155575</xdr:colOff>
      <xdr:row>78</xdr:row>
      <xdr:rowOff>89596</xdr:rowOff>
    </xdr:to>
    <xdr:sp macro="" textlink="">
      <xdr:nvSpPr>
        <xdr:cNvPr id="432" name="円/楕円 431"/>
        <xdr:cNvSpPr/>
      </xdr:nvSpPr>
      <xdr:spPr>
        <a:xfrm>
          <a:off x="6921500" y="1336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80723</xdr:rowOff>
    </xdr:from>
    <xdr:ext cx="469744" cy="259045"/>
    <xdr:sp macro="" textlink="">
      <xdr:nvSpPr>
        <xdr:cNvPr id="433" name="テキスト ボックス 432"/>
        <xdr:cNvSpPr txBox="1"/>
      </xdr:nvSpPr>
      <xdr:spPr>
        <a:xfrm>
          <a:off x="6737427" y="1345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51,859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38303</xdr:rowOff>
    </xdr:from>
    <xdr:to>
      <xdr:col>15</xdr:col>
      <xdr:colOff>180340</xdr:colOff>
      <xdr:row>98</xdr:row>
      <xdr:rowOff>62294</xdr:rowOff>
    </xdr:to>
    <xdr:cxnSp macro="">
      <xdr:nvCxnSpPr>
        <xdr:cNvPr id="457" name="直線コネクタ 456"/>
        <xdr:cNvCxnSpPr/>
      </xdr:nvCxnSpPr>
      <xdr:spPr>
        <a:xfrm flipV="1">
          <a:off x="10475595" y="15468803"/>
          <a:ext cx="1270" cy="139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66121</xdr:rowOff>
    </xdr:from>
    <xdr:ext cx="534377" cy="259045"/>
    <xdr:sp macro="" textlink="">
      <xdr:nvSpPr>
        <xdr:cNvPr id="458" name="土木費最小値テキスト"/>
        <xdr:cNvSpPr txBox="1"/>
      </xdr:nvSpPr>
      <xdr:spPr>
        <a:xfrm>
          <a:off x="10528300" y="1686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12,095</a:t>
          </a:r>
          <a:endParaRPr kumimoji="1" lang="ja-JP" altLang="en-US" sz="1000" b="1">
            <a:latin typeface="ＭＳ Ｐゴシック"/>
          </a:endParaRPr>
        </a:p>
      </xdr:txBody>
    </xdr:sp>
    <xdr:clientData/>
  </xdr:oneCellAnchor>
  <xdr:twoCellAnchor>
    <xdr:from>
      <xdr:col>15</xdr:col>
      <xdr:colOff>92075</xdr:colOff>
      <xdr:row>98</xdr:row>
      <xdr:rowOff>62294</xdr:rowOff>
    </xdr:from>
    <xdr:to>
      <xdr:col>15</xdr:col>
      <xdr:colOff>269875</xdr:colOff>
      <xdr:row>98</xdr:row>
      <xdr:rowOff>62294</xdr:rowOff>
    </xdr:to>
    <xdr:cxnSp macro="">
      <xdr:nvCxnSpPr>
        <xdr:cNvPr id="459" name="直線コネクタ 458"/>
        <xdr:cNvCxnSpPr/>
      </xdr:nvCxnSpPr>
      <xdr:spPr>
        <a:xfrm>
          <a:off x="10388600" y="168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156430</xdr:rowOff>
    </xdr:from>
    <xdr:ext cx="599010" cy="259045"/>
    <xdr:sp macro="" textlink="">
      <xdr:nvSpPr>
        <xdr:cNvPr id="460" name="土木費最大値テキスト"/>
        <xdr:cNvSpPr txBox="1"/>
      </xdr:nvSpPr>
      <xdr:spPr>
        <a:xfrm>
          <a:off x="10528300" y="1524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121,984</a:t>
          </a:r>
          <a:endParaRPr kumimoji="1" lang="ja-JP" altLang="en-US" sz="1000" b="1">
            <a:latin typeface="ＭＳ Ｐゴシック"/>
          </a:endParaRPr>
        </a:p>
      </xdr:txBody>
    </xdr:sp>
    <xdr:clientData/>
  </xdr:oneCellAnchor>
  <xdr:twoCellAnchor>
    <xdr:from>
      <xdr:col>15</xdr:col>
      <xdr:colOff>92075</xdr:colOff>
      <xdr:row>90</xdr:row>
      <xdr:rowOff>38303</xdr:rowOff>
    </xdr:from>
    <xdr:to>
      <xdr:col>15</xdr:col>
      <xdr:colOff>269875</xdr:colOff>
      <xdr:row>90</xdr:row>
      <xdr:rowOff>38303</xdr:rowOff>
    </xdr:to>
    <xdr:cxnSp macro="">
      <xdr:nvCxnSpPr>
        <xdr:cNvPr id="461" name="直線コネクタ 460"/>
        <xdr:cNvCxnSpPr/>
      </xdr:nvCxnSpPr>
      <xdr:spPr>
        <a:xfrm>
          <a:off x="10388600" y="15468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38736</xdr:rowOff>
    </xdr:from>
    <xdr:to>
      <xdr:col>15</xdr:col>
      <xdr:colOff>180975</xdr:colOff>
      <xdr:row>96</xdr:row>
      <xdr:rowOff>62534</xdr:rowOff>
    </xdr:to>
    <xdr:cxnSp macro="">
      <xdr:nvCxnSpPr>
        <xdr:cNvPr id="462" name="直線コネクタ 461"/>
        <xdr:cNvCxnSpPr/>
      </xdr:nvCxnSpPr>
      <xdr:spPr>
        <a:xfrm>
          <a:off x="9639300" y="16497936"/>
          <a:ext cx="838200" cy="2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166336</xdr:rowOff>
    </xdr:from>
    <xdr:ext cx="534377" cy="259045"/>
    <xdr:sp macro="" textlink="">
      <xdr:nvSpPr>
        <xdr:cNvPr id="463" name="土木費平均値テキスト"/>
        <xdr:cNvSpPr txBox="1"/>
      </xdr:nvSpPr>
      <xdr:spPr>
        <a:xfrm>
          <a:off x="10528300" y="16454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16459</xdr:rowOff>
    </xdr:from>
    <xdr:to>
      <xdr:col>15</xdr:col>
      <xdr:colOff>231775</xdr:colOff>
      <xdr:row>96</xdr:row>
      <xdr:rowOff>118059</xdr:rowOff>
    </xdr:to>
    <xdr:sp macro="" textlink="">
      <xdr:nvSpPr>
        <xdr:cNvPr id="464" name="フローチャート : 判断 463"/>
        <xdr:cNvSpPr/>
      </xdr:nvSpPr>
      <xdr:spPr>
        <a:xfrm>
          <a:off x="104267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38736</xdr:rowOff>
    </xdr:from>
    <xdr:to>
      <xdr:col>14</xdr:col>
      <xdr:colOff>28575</xdr:colOff>
      <xdr:row>96</xdr:row>
      <xdr:rowOff>57138</xdr:rowOff>
    </xdr:to>
    <xdr:cxnSp macro="">
      <xdr:nvCxnSpPr>
        <xdr:cNvPr id="465" name="直線コネクタ 464"/>
        <xdr:cNvCxnSpPr/>
      </xdr:nvCxnSpPr>
      <xdr:spPr>
        <a:xfrm flipV="1">
          <a:off x="8750300" y="16497936"/>
          <a:ext cx="8890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8319</xdr:rowOff>
    </xdr:from>
    <xdr:to>
      <xdr:col>14</xdr:col>
      <xdr:colOff>79375</xdr:colOff>
      <xdr:row>96</xdr:row>
      <xdr:rowOff>109919</xdr:rowOff>
    </xdr:to>
    <xdr:sp macro="" textlink="">
      <xdr:nvSpPr>
        <xdr:cNvPr id="466" name="フローチャート : 判断 465"/>
        <xdr:cNvSpPr/>
      </xdr:nvSpPr>
      <xdr:spPr>
        <a:xfrm>
          <a:off x="9588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101046</xdr:rowOff>
    </xdr:from>
    <xdr:ext cx="534377" cy="259045"/>
    <xdr:sp macro="" textlink="">
      <xdr:nvSpPr>
        <xdr:cNvPr id="467" name="テキスト ボックス 466"/>
        <xdr:cNvSpPr txBox="1"/>
      </xdr:nvSpPr>
      <xdr:spPr>
        <a:xfrm>
          <a:off x="9372111" y="1656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57138</xdr:rowOff>
    </xdr:from>
    <xdr:to>
      <xdr:col>12</xdr:col>
      <xdr:colOff>511175</xdr:colOff>
      <xdr:row>96</xdr:row>
      <xdr:rowOff>162928</xdr:rowOff>
    </xdr:to>
    <xdr:cxnSp macro="">
      <xdr:nvCxnSpPr>
        <xdr:cNvPr id="468" name="直線コネクタ 467"/>
        <xdr:cNvCxnSpPr/>
      </xdr:nvCxnSpPr>
      <xdr:spPr>
        <a:xfrm flipV="1">
          <a:off x="7861300" y="16516338"/>
          <a:ext cx="889000" cy="10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148349</xdr:rowOff>
    </xdr:from>
    <xdr:to>
      <xdr:col>12</xdr:col>
      <xdr:colOff>561975</xdr:colOff>
      <xdr:row>96</xdr:row>
      <xdr:rowOff>78499</xdr:rowOff>
    </xdr:to>
    <xdr:sp macro="" textlink="">
      <xdr:nvSpPr>
        <xdr:cNvPr id="469" name="フローチャート : 判断 468"/>
        <xdr:cNvSpPr/>
      </xdr:nvSpPr>
      <xdr:spPr>
        <a:xfrm>
          <a:off x="8699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95026</xdr:rowOff>
    </xdr:from>
    <xdr:ext cx="534377" cy="259045"/>
    <xdr:sp macro="" textlink="">
      <xdr:nvSpPr>
        <xdr:cNvPr id="470" name="テキスト ボックス 469"/>
        <xdr:cNvSpPr txBox="1"/>
      </xdr:nvSpPr>
      <xdr:spPr>
        <a:xfrm>
          <a:off x="8483111" y="162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153632</xdr:rowOff>
    </xdr:from>
    <xdr:to>
      <xdr:col>11</xdr:col>
      <xdr:colOff>307975</xdr:colOff>
      <xdr:row>96</xdr:row>
      <xdr:rowOff>162928</xdr:rowOff>
    </xdr:to>
    <xdr:cxnSp macro="">
      <xdr:nvCxnSpPr>
        <xdr:cNvPr id="471" name="直線コネクタ 470"/>
        <xdr:cNvCxnSpPr/>
      </xdr:nvCxnSpPr>
      <xdr:spPr>
        <a:xfrm>
          <a:off x="6972300" y="16612832"/>
          <a:ext cx="889000" cy="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37478</xdr:rowOff>
    </xdr:from>
    <xdr:to>
      <xdr:col>11</xdr:col>
      <xdr:colOff>358775</xdr:colOff>
      <xdr:row>96</xdr:row>
      <xdr:rowOff>139078</xdr:rowOff>
    </xdr:to>
    <xdr:sp macro="" textlink="">
      <xdr:nvSpPr>
        <xdr:cNvPr id="472" name="フローチャート : 判断 471"/>
        <xdr:cNvSpPr/>
      </xdr:nvSpPr>
      <xdr:spPr>
        <a:xfrm>
          <a:off x="7810500" y="1649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155605</xdr:rowOff>
    </xdr:from>
    <xdr:ext cx="534377" cy="259045"/>
    <xdr:sp macro="" textlink="">
      <xdr:nvSpPr>
        <xdr:cNvPr id="473" name="テキスト ボックス 472"/>
        <xdr:cNvSpPr txBox="1"/>
      </xdr:nvSpPr>
      <xdr:spPr>
        <a:xfrm>
          <a:off x="7594111" y="1627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40830</xdr:rowOff>
    </xdr:from>
    <xdr:to>
      <xdr:col>10</xdr:col>
      <xdr:colOff>155575</xdr:colOff>
      <xdr:row>96</xdr:row>
      <xdr:rowOff>142430</xdr:rowOff>
    </xdr:to>
    <xdr:sp macro="" textlink="">
      <xdr:nvSpPr>
        <xdr:cNvPr id="474" name="フローチャート : 判断 473"/>
        <xdr:cNvSpPr/>
      </xdr:nvSpPr>
      <xdr:spPr>
        <a:xfrm>
          <a:off x="6921500" y="165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158957</xdr:rowOff>
    </xdr:from>
    <xdr:ext cx="534377" cy="259045"/>
    <xdr:sp macro="" textlink="">
      <xdr:nvSpPr>
        <xdr:cNvPr id="475" name="テキスト ボックス 474"/>
        <xdr:cNvSpPr txBox="1"/>
      </xdr:nvSpPr>
      <xdr:spPr>
        <a:xfrm>
          <a:off x="6705111" y="1627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11734</xdr:rowOff>
    </xdr:from>
    <xdr:to>
      <xdr:col>15</xdr:col>
      <xdr:colOff>231775</xdr:colOff>
      <xdr:row>96</xdr:row>
      <xdr:rowOff>113334</xdr:rowOff>
    </xdr:to>
    <xdr:sp macro="" textlink="">
      <xdr:nvSpPr>
        <xdr:cNvPr id="481" name="円/楕円 480"/>
        <xdr:cNvSpPr/>
      </xdr:nvSpPr>
      <xdr:spPr>
        <a:xfrm>
          <a:off x="10426700" y="1647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34611</xdr:rowOff>
    </xdr:from>
    <xdr:ext cx="534377" cy="259045"/>
    <xdr:sp macro="" textlink="">
      <xdr:nvSpPr>
        <xdr:cNvPr id="482" name="土木費該当値テキスト"/>
        <xdr:cNvSpPr txBox="1"/>
      </xdr:nvSpPr>
      <xdr:spPr>
        <a:xfrm>
          <a:off x="10528300" y="1632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39,076</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159386</xdr:rowOff>
    </xdr:from>
    <xdr:to>
      <xdr:col>14</xdr:col>
      <xdr:colOff>79375</xdr:colOff>
      <xdr:row>96</xdr:row>
      <xdr:rowOff>89536</xdr:rowOff>
    </xdr:to>
    <xdr:sp macro="" textlink="">
      <xdr:nvSpPr>
        <xdr:cNvPr id="483" name="円/楕円 482"/>
        <xdr:cNvSpPr/>
      </xdr:nvSpPr>
      <xdr:spPr>
        <a:xfrm>
          <a:off x="9588500" y="1644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106063</xdr:rowOff>
    </xdr:from>
    <xdr:ext cx="534377" cy="259045"/>
    <xdr:sp macro="" textlink="">
      <xdr:nvSpPr>
        <xdr:cNvPr id="484" name="テキスト ボックス 483"/>
        <xdr:cNvSpPr txBox="1"/>
      </xdr:nvSpPr>
      <xdr:spPr>
        <a:xfrm>
          <a:off x="9372111" y="1622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40,950</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6338</xdr:rowOff>
    </xdr:from>
    <xdr:to>
      <xdr:col>12</xdr:col>
      <xdr:colOff>561975</xdr:colOff>
      <xdr:row>96</xdr:row>
      <xdr:rowOff>107938</xdr:rowOff>
    </xdr:to>
    <xdr:sp macro="" textlink="">
      <xdr:nvSpPr>
        <xdr:cNvPr id="485" name="円/楕円 484"/>
        <xdr:cNvSpPr/>
      </xdr:nvSpPr>
      <xdr:spPr>
        <a:xfrm>
          <a:off x="8699500" y="1646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99065</xdr:rowOff>
    </xdr:from>
    <xdr:ext cx="534377" cy="259045"/>
    <xdr:sp macro="" textlink="">
      <xdr:nvSpPr>
        <xdr:cNvPr id="486" name="テキスト ボックス 485"/>
        <xdr:cNvSpPr txBox="1"/>
      </xdr:nvSpPr>
      <xdr:spPr>
        <a:xfrm>
          <a:off x="8483111" y="1655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39,501</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112128</xdr:rowOff>
    </xdr:from>
    <xdr:to>
      <xdr:col>11</xdr:col>
      <xdr:colOff>358775</xdr:colOff>
      <xdr:row>97</xdr:row>
      <xdr:rowOff>42278</xdr:rowOff>
    </xdr:to>
    <xdr:sp macro="" textlink="">
      <xdr:nvSpPr>
        <xdr:cNvPr id="487" name="円/楕円 486"/>
        <xdr:cNvSpPr/>
      </xdr:nvSpPr>
      <xdr:spPr>
        <a:xfrm>
          <a:off x="7810500" y="1657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33405</xdr:rowOff>
    </xdr:from>
    <xdr:ext cx="534377" cy="259045"/>
    <xdr:sp macro="" textlink="">
      <xdr:nvSpPr>
        <xdr:cNvPr id="488" name="テキスト ボックス 487"/>
        <xdr:cNvSpPr txBox="1"/>
      </xdr:nvSpPr>
      <xdr:spPr>
        <a:xfrm>
          <a:off x="7594111" y="1666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31,171</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102832</xdr:rowOff>
    </xdr:from>
    <xdr:to>
      <xdr:col>10</xdr:col>
      <xdr:colOff>155575</xdr:colOff>
      <xdr:row>97</xdr:row>
      <xdr:rowOff>32982</xdr:rowOff>
    </xdr:to>
    <xdr:sp macro="" textlink="">
      <xdr:nvSpPr>
        <xdr:cNvPr id="489" name="円/楕円 488"/>
        <xdr:cNvSpPr/>
      </xdr:nvSpPr>
      <xdr:spPr>
        <a:xfrm>
          <a:off x="6921500" y="1656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24109</xdr:rowOff>
    </xdr:from>
    <xdr:ext cx="534377" cy="259045"/>
    <xdr:sp macro="" textlink="">
      <xdr:nvSpPr>
        <xdr:cNvPr id="490" name="テキスト ボックス 489"/>
        <xdr:cNvSpPr txBox="1"/>
      </xdr:nvSpPr>
      <xdr:spPr>
        <a:xfrm>
          <a:off x="6705111" y="1665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31,903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12,846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3" name="テキスト ボックス 502"/>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11292</xdr:rowOff>
    </xdr:from>
    <xdr:to>
      <xdr:col>23</xdr:col>
      <xdr:colOff>516889</xdr:colOff>
      <xdr:row>39</xdr:row>
      <xdr:rowOff>130229</xdr:rowOff>
    </xdr:to>
    <xdr:cxnSp macro="">
      <xdr:nvCxnSpPr>
        <xdr:cNvPr id="517" name="直線コネクタ 516"/>
        <xdr:cNvCxnSpPr/>
      </xdr:nvCxnSpPr>
      <xdr:spPr>
        <a:xfrm flipV="1">
          <a:off x="16317595" y="5326242"/>
          <a:ext cx="1269" cy="1490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134056</xdr:rowOff>
    </xdr:from>
    <xdr:ext cx="469744" cy="259045"/>
    <xdr:sp macro="" textlink="">
      <xdr:nvSpPr>
        <xdr:cNvPr id="518" name="消防費最小値テキスト"/>
        <xdr:cNvSpPr txBox="1"/>
      </xdr:nvSpPr>
      <xdr:spPr>
        <a:xfrm>
          <a:off x="16370300" y="682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9,040</a:t>
          </a:r>
          <a:endParaRPr kumimoji="1" lang="ja-JP" altLang="en-US" sz="1000" b="1">
            <a:latin typeface="ＭＳ Ｐゴシック"/>
          </a:endParaRPr>
        </a:p>
      </xdr:txBody>
    </xdr:sp>
    <xdr:clientData/>
  </xdr:oneCellAnchor>
  <xdr:twoCellAnchor>
    <xdr:from>
      <xdr:col>23</xdr:col>
      <xdr:colOff>428625</xdr:colOff>
      <xdr:row>39</xdr:row>
      <xdr:rowOff>130229</xdr:rowOff>
    </xdr:from>
    <xdr:to>
      <xdr:col>23</xdr:col>
      <xdr:colOff>606425</xdr:colOff>
      <xdr:row>39</xdr:row>
      <xdr:rowOff>130229</xdr:rowOff>
    </xdr:to>
    <xdr:cxnSp macro="">
      <xdr:nvCxnSpPr>
        <xdr:cNvPr id="519" name="直線コネクタ 518"/>
        <xdr:cNvCxnSpPr/>
      </xdr:nvCxnSpPr>
      <xdr:spPr>
        <a:xfrm>
          <a:off x="16230600" y="6816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129419</xdr:rowOff>
    </xdr:from>
    <xdr:ext cx="534377" cy="259045"/>
    <xdr:sp macro="" textlink="">
      <xdr:nvSpPr>
        <xdr:cNvPr id="520" name="消防費最大値テキスト"/>
        <xdr:cNvSpPr txBox="1"/>
      </xdr:nvSpPr>
      <xdr:spPr>
        <a:xfrm>
          <a:off x="16370300" y="510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54,682</a:t>
          </a:r>
          <a:endParaRPr kumimoji="1" lang="ja-JP" altLang="en-US" sz="1000" b="1">
            <a:latin typeface="ＭＳ Ｐゴシック"/>
          </a:endParaRPr>
        </a:p>
      </xdr:txBody>
    </xdr:sp>
    <xdr:clientData/>
  </xdr:oneCellAnchor>
  <xdr:twoCellAnchor>
    <xdr:from>
      <xdr:col>23</xdr:col>
      <xdr:colOff>428625</xdr:colOff>
      <xdr:row>31</xdr:row>
      <xdr:rowOff>11292</xdr:rowOff>
    </xdr:from>
    <xdr:to>
      <xdr:col>23</xdr:col>
      <xdr:colOff>606425</xdr:colOff>
      <xdr:row>31</xdr:row>
      <xdr:rowOff>11292</xdr:rowOff>
    </xdr:to>
    <xdr:cxnSp macro="">
      <xdr:nvCxnSpPr>
        <xdr:cNvPr id="521" name="直線コネクタ 520"/>
        <xdr:cNvCxnSpPr/>
      </xdr:nvCxnSpPr>
      <xdr:spPr>
        <a:xfrm>
          <a:off x="16230600" y="532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41925</xdr:rowOff>
    </xdr:from>
    <xdr:to>
      <xdr:col>23</xdr:col>
      <xdr:colOff>517525</xdr:colOff>
      <xdr:row>37</xdr:row>
      <xdr:rowOff>157041</xdr:rowOff>
    </xdr:to>
    <xdr:cxnSp macro="">
      <xdr:nvCxnSpPr>
        <xdr:cNvPr id="522" name="直線コネクタ 521"/>
        <xdr:cNvCxnSpPr/>
      </xdr:nvCxnSpPr>
      <xdr:spPr>
        <a:xfrm>
          <a:off x="15481300" y="6385575"/>
          <a:ext cx="838200" cy="11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170752</xdr:rowOff>
    </xdr:from>
    <xdr:ext cx="534377" cy="259045"/>
    <xdr:sp macro="" textlink="">
      <xdr:nvSpPr>
        <xdr:cNvPr id="523" name="消防費平均値テキスト"/>
        <xdr:cNvSpPr txBox="1"/>
      </xdr:nvSpPr>
      <xdr:spPr>
        <a:xfrm>
          <a:off x="16370300" y="6514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20875</xdr:rowOff>
    </xdr:from>
    <xdr:to>
      <xdr:col>23</xdr:col>
      <xdr:colOff>568325</xdr:colOff>
      <xdr:row>38</xdr:row>
      <xdr:rowOff>122475</xdr:rowOff>
    </xdr:to>
    <xdr:sp macro="" textlink="">
      <xdr:nvSpPr>
        <xdr:cNvPr id="524" name="フローチャート : 判断 523"/>
        <xdr:cNvSpPr/>
      </xdr:nvSpPr>
      <xdr:spPr>
        <a:xfrm>
          <a:off x="162687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41925</xdr:rowOff>
    </xdr:from>
    <xdr:to>
      <xdr:col>22</xdr:col>
      <xdr:colOff>365125</xdr:colOff>
      <xdr:row>38</xdr:row>
      <xdr:rowOff>81570</xdr:rowOff>
    </xdr:to>
    <xdr:cxnSp macro="">
      <xdr:nvCxnSpPr>
        <xdr:cNvPr id="525" name="直線コネクタ 524"/>
        <xdr:cNvCxnSpPr/>
      </xdr:nvCxnSpPr>
      <xdr:spPr>
        <a:xfrm flipV="1">
          <a:off x="14592300" y="6385575"/>
          <a:ext cx="889000" cy="21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145789</xdr:rowOff>
    </xdr:from>
    <xdr:to>
      <xdr:col>22</xdr:col>
      <xdr:colOff>415925</xdr:colOff>
      <xdr:row>38</xdr:row>
      <xdr:rowOff>75939</xdr:rowOff>
    </xdr:to>
    <xdr:sp macro="" textlink="">
      <xdr:nvSpPr>
        <xdr:cNvPr id="526" name="フローチャート : 判断 525"/>
        <xdr:cNvSpPr/>
      </xdr:nvSpPr>
      <xdr:spPr>
        <a:xfrm>
          <a:off x="15430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67066</xdr:rowOff>
    </xdr:from>
    <xdr:ext cx="534377" cy="259045"/>
    <xdr:sp macro="" textlink="">
      <xdr:nvSpPr>
        <xdr:cNvPr id="527" name="テキスト ボックス 526"/>
        <xdr:cNvSpPr txBox="1"/>
      </xdr:nvSpPr>
      <xdr:spPr>
        <a:xfrm>
          <a:off x="15214111" y="658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3911</xdr:rowOff>
    </xdr:from>
    <xdr:to>
      <xdr:col>21</xdr:col>
      <xdr:colOff>161925</xdr:colOff>
      <xdr:row>38</xdr:row>
      <xdr:rowOff>81570</xdr:rowOff>
    </xdr:to>
    <xdr:cxnSp macro="">
      <xdr:nvCxnSpPr>
        <xdr:cNvPr id="528" name="直線コネクタ 527"/>
        <xdr:cNvCxnSpPr/>
      </xdr:nvCxnSpPr>
      <xdr:spPr>
        <a:xfrm>
          <a:off x="13703300" y="6519011"/>
          <a:ext cx="889000" cy="7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15683</xdr:rowOff>
    </xdr:from>
    <xdr:to>
      <xdr:col>21</xdr:col>
      <xdr:colOff>212725</xdr:colOff>
      <xdr:row>38</xdr:row>
      <xdr:rowOff>117283</xdr:rowOff>
    </xdr:to>
    <xdr:sp macro="" textlink="">
      <xdr:nvSpPr>
        <xdr:cNvPr id="529" name="フローチャート : 判断 528"/>
        <xdr:cNvSpPr/>
      </xdr:nvSpPr>
      <xdr:spPr>
        <a:xfrm>
          <a:off x="14541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133810</xdr:rowOff>
    </xdr:from>
    <xdr:ext cx="534377" cy="259045"/>
    <xdr:sp macro="" textlink="">
      <xdr:nvSpPr>
        <xdr:cNvPr id="530" name="テキスト ボックス 529"/>
        <xdr:cNvSpPr txBox="1"/>
      </xdr:nvSpPr>
      <xdr:spPr>
        <a:xfrm>
          <a:off x="14325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3911</xdr:rowOff>
    </xdr:from>
    <xdr:to>
      <xdr:col>19</xdr:col>
      <xdr:colOff>644525</xdr:colOff>
      <xdr:row>38</xdr:row>
      <xdr:rowOff>120531</xdr:rowOff>
    </xdr:to>
    <xdr:cxnSp macro="">
      <xdr:nvCxnSpPr>
        <xdr:cNvPr id="531" name="直線コネクタ 530"/>
        <xdr:cNvCxnSpPr/>
      </xdr:nvCxnSpPr>
      <xdr:spPr>
        <a:xfrm flipV="1">
          <a:off x="12814300" y="6519011"/>
          <a:ext cx="889000" cy="11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21071</xdr:rowOff>
    </xdr:from>
    <xdr:to>
      <xdr:col>20</xdr:col>
      <xdr:colOff>9525</xdr:colOff>
      <xdr:row>38</xdr:row>
      <xdr:rowOff>122671</xdr:rowOff>
    </xdr:to>
    <xdr:sp macro="" textlink="">
      <xdr:nvSpPr>
        <xdr:cNvPr id="532" name="フローチャート : 判断 531"/>
        <xdr:cNvSpPr/>
      </xdr:nvSpPr>
      <xdr:spPr>
        <a:xfrm>
          <a:off x="13652500" y="653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113798</xdr:rowOff>
    </xdr:from>
    <xdr:ext cx="534377" cy="259045"/>
    <xdr:sp macro="" textlink="">
      <xdr:nvSpPr>
        <xdr:cNvPr id="533" name="テキスト ボックス 532"/>
        <xdr:cNvSpPr txBox="1"/>
      </xdr:nvSpPr>
      <xdr:spPr>
        <a:xfrm>
          <a:off x="13436111" y="662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47981</xdr:rowOff>
    </xdr:from>
    <xdr:to>
      <xdr:col>18</xdr:col>
      <xdr:colOff>492125</xdr:colOff>
      <xdr:row>38</xdr:row>
      <xdr:rowOff>149581</xdr:rowOff>
    </xdr:to>
    <xdr:sp macro="" textlink="">
      <xdr:nvSpPr>
        <xdr:cNvPr id="534" name="フローチャート : 判断 533"/>
        <xdr:cNvSpPr/>
      </xdr:nvSpPr>
      <xdr:spPr>
        <a:xfrm>
          <a:off x="12763500" y="65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166108</xdr:rowOff>
    </xdr:from>
    <xdr:ext cx="534377" cy="259045"/>
    <xdr:sp macro="" textlink="">
      <xdr:nvSpPr>
        <xdr:cNvPr id="535" name="テキスト ボックス 534"/>
        <xdr:cNvSpPr txBox="1"/>
      </xdr:nvSpPr>
      <xdr:spPr>
        <a:xfrm>
          <a:off x="12547111" y="633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106241</xdr:rowOff>
    </xdr:from>
    <xdr:to>
      <xdr:col>23</xdr:col>
      <xdr:colOff>568325</xdr:colOff>
      <xdr:row>38</xdr:row>
      <xdr:rowOff>36391</xdr:rowOff>
    </xdr:to>
    <xdr:sp macro="" textlink="">
      <xdr:nvSpPr>
        <xdr:cNvPr id="541" name="円/楕円 540"/>
        <xdr:cNvSpPr/>
      </xdr:nvSpPr>
      <xdr:spPr>
        <a:xfrm>
          <a:off x="16268700" y="644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129118</xdr:rowOff>
    </xdr:from>
    <xdr:ext cx="534377" cy="259045"/>
    <xdr:sp macro="" textlink="">
      <xdr:nvSpPr>
        <xdr:cNvPr id="542" name="消防費該当値テキスト"/>
        <xdr:cNvSpPr txBox="1"/>
      </xdr:nvSpPr>
      <xdr:spPr>
        <a:xfrm>
          <a:off x="16370300" y="630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18,719</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162575</xdr:rowOff>
    </xdr:from>
    <xdr:to>
      <xdr:col>22</xdr:col>
      <xdr:colOff>415925</xdr:colOff>
      <xdr:row>37</xdr:row>
      <xdr:rowOff>92725</xdr:rowOff>
    </xdr:to>
    <xdr:sp macro="" textlink="">
      <xdr:nvSpPr>
        <xdr:cNvPr id="543" name="円/楕円 542"/>
        <xdr:cNvSpPr/>
      </xdr:nvSpPr>
      <xdr:spPr>
        <a:xfrm>
          <a:off x="15430500" y="633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109252</xdr:rowOff>
    </xdr:from>
    <xdr:ext cx="534377" cy="259045"/>
    <xdr:sp macro="" textlink="">
      <xdr:nvSpPr>
        <xdr:cNvPr id="544" name="テキスト ボックス 543"/>
        <xdr:cNvSpPr txBox="1"/>
      </xdr:nvSpPr>
      <xdr:spPr>
        <a:xfrm>
          <a:off x="15214111" y="611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22,244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30770</xdr:rowOff>
    </xdr:from>
    <xdr:to>
      <xdr:col>21</xdr:col>
      <xdr:colOff>212725</xdr:colOff>
      <xdr:row>38</xdr:row>
      <xdr:rowOff>132370</xdr:rowOff>
    </xdr:to>
    <xdr:sp macro="" textlink="">
      <xdr:nvSpPr>
        <xdr:cNvPr id="545" name="円/楕円 544"/>
        <xdr:cNvSpPr/>
      </xdr:nvSpPr>
      <xdr:spPr>
        <a:xfrm>
          <a:off x="14541500" y="654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123497</xdr:rowOff>
    </xdr:from>
    <xdr:ext cx="534377" cy="259045"/>
    <xdr:sp macro="" textlink="">
      <xdr:nvSpPr>
        <xdr:cNvPr id="546" name="テキスト ボックス 545"/>
        <xdr:cNvSpPr txBox="1"/>
      </xdr:nvSpPr>
      <xdr:spPr>
        <a:xfrm>
          <a:off x="14325111" y="663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15,780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124562</xdr:rowOff>
    </xdr:from>
    <xdr:to>
      <xdr:col>20</xdr:col>
      <xdr:colOff>9525</xdr:colOff>
      <xdr:row>38</xdr:row>
      <xdr:rowOff>54711</xdr:rowOff>
    </xdr:to>
    <xdr:sp macro="" textlink="">
      <xdr:nvSpPr>
        <xdr:cNvPr id="547" name="円/楕円 546"/>
        <xdr:cNvSpPr/>
      </xdr:nvSpPr>
      <xdr:spPr>
        <a:xfrm>
          <a:off x="13652500" y="64682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71239</xdr:rowOff>
    </xdr:from>
    <xdr:ext cx="534377" cy="259045"/>
    <xdr:sp macro="" textlink="">
      <xdr:nvSpPr>
        <xdr:cNvPr id="548" name="テキスト ボックス 547"/>
        <xdr:cNvSpPr txBox="1"/>
      </xdr:nvSpPr>
      <xdr:spPr>
        <a:xfrm>
          <a:off x="13436111" y="6243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18,158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69731</xdr:rowOff>
    </xdr:from>
    <xdr:to>
      <xdr:col>18</xdr:col>
      <xdr:colOff>492125</xdr:colOff>
      <xdr:row>38</xdr:row>
      <xdr:rowOff>171331</xdr:rowOff>
    </xdr:to>
    <xdr:sp macro="" textlink="">
      <xdr:nvSpPr>
        <xdr:cNvPr id="549" name="円/楕円 548"/>
        <xdr:cNvSpPr/>
      </xdr:nvSpPr>
      <xdr:spPr>
        <a:xfrm>
          <a:off x="12763500" y="658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162458</xdr:rowOff>
    </xdr:from>
    <xdr:ext cx="534377" cy="259045"/>
    <xdr:sp macro="" textlink="">
      <xdr:nvSpPr>
        <xdr:cNvPr id="550" name="テキスト ボックス 549"/>
        <xdr:cNvSpPr txBox="1"/>
      </xdr:nvSpPr>
      <xdr:spPr>
        <a:xfrm>
          <a:off x="12547111" y="667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14,587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9" name="テキスト ボックス 56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152997</xdr:rowOff>
    </xdr:from>
    <xdr:to>
      <xdr:col>23</xdr:col>
      <xdr:colOff>516889</xdr:colOff>
      <xdr:row>59</xdr:row>
      <xdr:rowOff>112649</xdr:rowOff>
    </xdr:to>
    <xdr:cxnSp macro="">
      <xdr:nvCxnSpPr>
        <xdr:cNvPr id="575" name="直線コネクタ 574"/>
        <xdr:cNvCxnSpPr/>
      </xdr:nvCxnSpPr>
      <xdr:spPr>
        <a:xfrm flipV="1">
          <a:off x="16317595" y="8554047"/>
          <a:ext cx="1269" cy="1674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116476</xdr:rowOff>
    </xdr:from>
    <xdr:ext cx="534377" cy="259045"/>
    <xdr:sp macro="" textlink="">
      <xdr:nvSpPr>
        <xdr:cNvPr id="576" name="教育費最小値テキスト"/>
        <xdr:cNvSpPr txBox="1"/>
      </xdr:nvSpPr>
      <xdr:spPr>
        <a:xfrm>
          <a:off x="16370300" y="102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24,630</a:t>
          </a:r>
          <a:endParaRPr kumimoji="1" lang="ja-JP" altLang="en-US" sz="1000" b="1">
            <a:latin typeface="ＭＳ Ｐゴシック"/>
          </a:endParaRPr>
        </a:p>
      </xdr:txBody>
    </xdr:sp>
    <xdr:clientData/>
  </xdr:oneCellAnchor>
  <xdr:twoCellAnchor>
    <xdr:from>
      <xdr:col>23</xdr:col>
      <xdr:colOff>428625</xdr:colOff>
      <xdr:row>59</xdr:row>
      <xdr:rowOff>112649</xdr:rowOff>
    </xdr:from>
    <xdr:to>
      <xdr:col>23</xdr:col>
      <xdr:colOff>606425</xdr:colOff>
      <xdr:row>59</xdr:row>
      <xdr:rowOff>112649</xdr:rowOff>
    </xdr:to>
    <xdr:cxnSp macro="">
      <xdr:nvCxnSpPr>
        <xdr:cNvPr id="577" name="直線コネクタ 576"/>
        <xdr:cNvCxnSpPr/>
      </xdr:nvCxnSpPr>
      <xdr:spPr>
        <a:xfrm>
          <a:off x="16230600" y="1022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99674</xdr:rowOff>
    </xdr:from>
    <xdr:ext cx="599010" cy="259045"/>
    <xdr:sp macro="" textlink="">
      <xdr:nvSpPr>
        <xdr:cNvPr id="578" name="教育費最大値テキスト"/>
        <xdr:cNvSpPr txBox="1"/>
      </xdr:nvSpPr>
      <xdr:spPr>
        <a:xfrm>
          <a:off x="16370300" y="832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156,453</a:t>
          </a:r>
          <a:endParaRPr kumimoji="1" lang="ja-JP" altLang="en-US" sz="1000" b="1">
            <a:latin typeface="ＭＳ Ｐゴシック"/>
          </a:endParaRPr>
        </a:p>
      </xdr:txBody>
    </xdr:sp>
    <xdr:clientData/>
  </xdr:oneCellAnchor>
  <xdr:twoCellAnchor>
    <xdr:from>
      <xdr:col>23</xdr:col>
      <xdr:colOff>428625</xdr:colOff>
      <xdr:row>49</xdr:row>
      <xdr:rowOff>152997</xdr:rowOff>
    </xdr:from>
    <xdr:to>
      <xdr:col>23</xdr:col>
      <xdr:colOff>606425</xdr:colOff>
      <xdr:row>49</xdr:row>
      <xdr:rowOff>152997</xdr:rowOff>
    </xdr:to>
    <xdr:cxnSp macro="">
      <xdr:nvCxnSpPr>
        <xdr:cNvPr id="579" name="直線コネクタ 578"/>
        <xdr:cNvCxnSpPr/>
      </xdr:nvCxnSpPr>
      <xdr:spPr>
        <a:xfrm>
          <a:off x="16230600" y="85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48006</xdr:rowOff>
    </xdr:from>
    <xdr:to>
      <xdr:col>23</xdr:col>
      <xdr:colOff>517525</xdr:colOff>
      <xdr:row>59</xdr:row>
      <xdr:rowOff>71082</xdr:rowOff>
    </xdr:to>
    <xdr:cxnSp macro="">
      <xdr:nvCxnSpPr>
        <xdr:cNvPr id="580" name="直線コネクタ 579"/>
        <xdr:cNvCxnSpPr/>
      </xdr:nvCxnSpPr>
      <xdr:spPr>
        <a:xfrm>
          <a:off x="15481300" y="10163556"/>
          <a:ext cx="838200" cy="2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155897</xdr:rowOff>
    </xdr:from>
    <xdr:ext cx="534377" cy="259045"/>
    <xdr:sp macro="" textlink="">
      <xdr:nvSpPr>
        <xdr:cNvPr id="581" name="教育費平均値テキスト"/>
        <xdr:cNvSpPr txBox="1"/>
      </xdr:nvSpPr>
      <xdr:spPr>
        <a:xfrm>
          <a:off x="16370300" y="9757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133020</xdr:rowOff>
    </xdr:from>
    <xdr:to>
      <xdr:col>23</xdr:col>
      <xdr:colOff>568325</xdr:colOff>
      <xdr:row>58</xdr:row>
      <xdr:rowOff>63170</xdr:rowOff>
    </xdr:to>
    <xdr:sp macro="" textlink="">
      <xdr:nvSpPr>
        <xdr:cNvPr id="582" name="フローチャート : 判断 581"/>
        <xdr:cNvSpPr/>
      </xdr:nvSpPr>
      <xdr:spPr>
        <a:xfrm>
          <a:off x="16268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48006</xdr:rowOff>
    </xdr:from>
    <xdr:to>
      <xdr:col>22</xdr:col>
      <xdr:colOff>365125</xdr:colOff>
      <xdr:row>59</xdr:row>
      <xdr:rowOff>118618</xdr:rowOff>
    </xdr:to>
    <xdr:cxnSp macro="">
      <xdr:nvCxnSpPr>
        <xdr:cNvPr id="583" name="直線コネクタ 582"/>
        <xdr:cNvCxnSpPr/>
      </xdr:nvCxnSpPr>
      <xdr:spPr>
        <a:xfrm flipV="1">
          <a:off x="14592300" y="10163556"/>
          <a:ext cx="889000" cy="7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124828</xdr:rowOff>
    </xdr:from>
    <xdr:to>
      <xdr:col>22</xdr:col>
      <xdr:colOff>415925</xdr:colOff>
      <xdr:row>58</xdr:row>
      <xdr:rowOff>54978</xdr:rowOff>
    </xdr:to>
    <xdr:sp macro="" textlink="">
      <xdr:nvSpPr>
        <xdr:cNvPr id="584" name="フローチャート : 判断 583"/>
        <xdr:cNvSpPr/>
      </xdr:nvSpPr>
      <xdr:spPr>
        <a:xfrm>
          <a:off x="15430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71505</xdr:rowOff>
    </xdr:from>
    <xdr:ext cx="534377" cy="259045"/>
    <xdr:sp macro="" textlink="">
      <xdr:nvSpPr>
        <xdr:cNvPr id="585" name="テキスト ボックス 584"/>
        <xdr:cNvSpPr txBox="1"/>
      </xdr:nvSpPr>
      <xdr:spPr>
        <a:xfrm>
          <a:off x="15214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118618</xdr:rowOff>
    </xdr:from>
    <xdr:to>
      <xdr:col>21</xdr:col>
      <xdr:colOff>161925</xdr:colOff>
      <xdr:row>59</xdr:row>
      <xdr:rowOff>126378</xdr:rowOff>
    </xdr:to>
    <xdr:cxnSp macro="">
      <xdr:nvCxnSpPr>
        <xdr:cNvPr id="586" name="直線コネクタ 585"/>
        <xdr:cNvCxnSpPr/>
      </xdr:nvCxnSpPr>
      <xdr:spPr>
        <a:xfrm flipV="1">
          <a:off x="13703300" y="10234168"/>
          <a:ext cx="889000" cy="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159093</xdr:rowOff>
    </xdr:from>
    <xdr:to>
      <xdr:col>21</xdr:col>
      <xdr:colOff>212725</xdr:colOff>
      <xdr:row>58</xdr:row>
      <xdr:rowOff>89243</xdr:rowOff>
    </xdr:to>
    <xdr:sp macro="" textlink="">
      <xdr:nvSpPr>
        <xdr:cNvPr id="587" name="フローチャート : 判断 586"/>
        <xdr:cNvSpPr/>
      </xdr:nvSpPr>
      <xdr:spPr>
        <a:xfrm>
          <a:off x="14541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105770</xdr:rowOff>
    </xdr:from>
    <xdr:ext cx="534377" cy="259045"/>
    <xdr:sp macro="" textlink="">
      <xdr:nvSpPr>
        <xdr:cNvPr id="588" name="テキスト ボックス 587"/>
        <xdr:cNvSpPr txBox="1"/>
      </xdr:nvSpPr>
      <xdr:spPr>
        <a:xfrm>
          <a:off x="14325111" y="97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126378</xdr:rowOff>
    </xdr:from>
    <xdr:to>
      <xdr:col>19</xdr:col>
      <xdr:colOff>644525</xdr:colOff>
      <xdr:row>59</xdr:row>
      <xdr:rowOff>127381</xdr:rowOff>
    </xdr:to>
    <xdr:cxnSp macro="">
      <xdr:nvCxnSpPr>
        <xdr:cNvPr id="589" name="直線コネクタ 588"/>
        <xdr:cNvCxnSpPr/>
      </xdr:nvCxnSpPr>
      <xdr:spPr>
        <a:xfrm flipV="1">
          <a:off x="12814300" y="10241928"/>
          <a:ext cx="889000" cy="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162204</xdr:rowOff>
    </xdr:from>
    <xdr:to>
      <xdr:col>20</xdr:col>
      <xdr:colOff>9525</xdr:colOff>
      <xdr:row>58</xdr:row>
      <xdr:rowOff>92354</xdr:rowOff>
    </xdr:to>
    <xdr:sp macro="" textlink="">
      <xdr:nvSpPr>
        <xdr:cNvPr id="590" name="フローチャート : 判断 589"/>
        <xdr:cNvSpPr/>
      </xdr:nvSpPr>
      <xdr:spPr>
        <a:xfrm>
          <a:off x="13652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108881</xdr:rowOff>
    </xdr:from>
    <xdr:ext cx="534377" cy="259045"/>
    <xdr:sp macro="" textlink="">
      <xdr:nvSpPr>
        <xdr:cNvPr id="591" name="テキスト ボックス 590"/>
        <xdr:cNvSpPr txBox="1"/>
      </xdr:nvSpPr>
      <xdr:spPr>
        <a:xfrm>
          <a:off x="13436111" y="971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5296</xdr:rowOff>
    </xdr:from>
    <xdr:to>
      <xdr:col>18</xdr:col>
      <xdr:colOff>492125</xdr:colOff>
      <xdr:row>58</xdr:row>
      <xdr:rowOff>106896</xdr:rowOff>
    </xdr:to>
    <xdr:sp macro="" textlink="">
      <xdr:nvSpPr>
        <xdr:cNvPr id="592" name="フローチャート : 判断 591"/>
        <xdr:cNvSpPr/>
      </xdr:nvSpPr>
      <xdr:spPr>
        <a:xfrm>
          <a:off x="12763500" y="99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123423</xdr:rowOff>
    </xdr:from>
    <xdr:ext cx="534377" cy="259045"/>
    <xdr:sp macro="" textlink="">
      <xdr:nvSpPr>
        <xdr:cNvPr id="593" name="テキスト ボックス 592"/>
        <xdr:cNvSpPr txBox="1"/>
      </xdr:nvSpPr>
      <xdr:spPr>
        <a:xfrm>
          <a:off x="12547111" y="972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59</xdr:row>
      <xdr:rowOff>20282</xdr:rowOff>
    </xdr:from>
    <xdr:to>
      <xdr:col>23</xdr:col>
      <xdr:colOff>568325</xdr:colOff>
      <xdr:row>59</xdr:row>
      <xdr:rowOff>121882</xdr:rowOff>
    </xdr:to>
    <xdr:sp macro="" textlink="">
      <xdr:nvSpPr>
        <xdr:cNvPr id="599" name="円/楕円 598"/>
        <xdr:cNvSpPr/>
      </xdr:nvSpPr>
      <xdr:spPr>
        <a:xfrm>
          <a:off x="16268700" y="1013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106659</xdr:rowOff>
    </xdr:from>
    <xdr:ext cx="534377" cy="259045"/>
    <xdr:sp macro="" textlink="">
      <xdr:nvSpPr>
        <xdr:cNvPr id="600" name="教育費該当値テキスト"/>
        <xdr:cNvSpPr txBox="1"/>
      </xdr:nvSpPr>
      <xdr:spPr>
        <a:xfrm>
          <a:off x="16370300" y="1005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27,903</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168656</xdr:rowOff>
    </xdr:from>
    <xdr:to>
      <xdr:col>22</xdr:col>
      <xdr:colOff>415925</xdr:colOff>
      <xdr:row>59</xdr:row>
      <xdr:rowOff>98806</xdr:rowOff>
    </xdr:to>
    <xdr:sp macro="" textlink="">
      <xdr:nvSpPr>
        <xdr:cNvPr id="601" name="円/楕円 600"/>
        <xdr:cNvSpPr/>
      </xdr:nvSpPr>
      <xdr:spPr>
        <a:xfrm>
          <a:off x="15430500" y="1011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89933</xdr:rowOff>
    </xdr:from>
    <xdr:ext cx="534377" cy="259045"/>
    <xdr:sp macro="" textlink="">
      <xdr:nvSpPr>
        <xdr:cNvPr id="602" name="テキスト ボックス 601"/>
        <xdr:cNvSpPr txBox="1"/>
      </xdr:nvSpPr>
      <xdr:spPr>
        <a:xfrm>
          <a:off x="15214111" y="1020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29,720</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67818</xdr:rowOff>
    </xdr:from>
    <xdr:to>
      <xdr:col>21</xdr:col>
      <xdr:colOff>212725</xdr:colOff>
      <xdr:row>59</xdr:row>
      <xdr:rowOff>169418</xdr:rowOff>
    </xdr:to>
    <xdr:sp macro="" textlink="">
      <xdr:nvSpPr>
        <xdr:cNvPr id="603" name="円/楕円 602"/>
        <xdr:cNvSpPr/>
      </xdr:nvSpPr>
      <xdr:spPr>
        <a:xfrm>
          <a:off x="14541500" y="1018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160545</xdr:rowOff>
    </xdr:from>
    <xdr:ext cx="534377" cy="259045"/>
    <xdr:sp macro="" textlink="">
      <xdr:nvSpPr>
        <xdr:cNvPr id="604" name="テキスト ボックス 603"/>
        <xdr:cNvSpPr txBox="1"/>
      </xdr:nvSpPr>
      <xdr:spPr>
        <a:xfrm>
          <a:off x="14325111" y="1027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24,160</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75578</xdr:rowOff>
    </xdr:from>
    <xdr:to>
      <xdr:col>20</xdr:col>
      <xdr:colOff>9525</xdr:colOff>
      <xdr:row>60</xdr:row>
      <xdr:rowOff>5728</xdr:rowOff>
    </xdr:to>
    <xdr:sp macro="" textlink="">
      <xdr:nvSpPr>
        <xdr:cNvPr id="605" name="円/楕円 604"/>
        <xdr:cNvSpPr/>
      </xdr:nvSpPr>
      <xdr:spPr>
        <a:xfrm>
          <a:off x="13652500" y="1019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168305</xdr:rowOff>
    </xdr:from>
    <xdr:ext cx="534377" cy="259045"/>
    <xdr:sp macro="" textlink="">
      <xdr:nvSpPr>
        <xdr:cNvPr id="606" name="テキスト ボックス 605"/>
        <xdr:cNvSpPr txBox="1"/>
      </xdr:nvSpPr>
      <xdr:spPr>
        <a:xfrm>
          <a:off x="13436111" y="1028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23,549</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76581</xdr:rowOff>
    </xdr:from>
    <xdr:to>
      <xdr:col>18</xdr:col>
      <xdr:colOff>492125</xdr:colOff>
      <xdr:row>60</xdr:row>
      <xdr:rowOff>6731</xdr:rowOff>
    </xdr:to>
    <xdr:sp macro="" textlink="">
      <xdr:nvSpPr>
        <xdr:cNvPr id="607" name="円/楕円 606"/>
        <xdr:cNvSpPr/>
      </xdr:nvSpPr>
      <xdr:spPr>
        <a:xfrm>
          <a:off x="12763500" y="1019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169308</xdr:rowOff>
    </xdr:from>
    <xdr:ext cx="534377" cy="259045"/>
    <xdr:sp macro="" textlink="">
      <xdr:nvSpPr>
        <xdr:cNvPr id="608" name="テキスト ボックス 607"/>
        <xdr:cNvSpPr txBox="1"/>
      </xdr:nvSpPr>
      <xdr:spPr>
        <a:xfrm>
          <a:off x="12547111" y="1028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23,470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2" name="テキスト ボックス 62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59537</xdr:rowOff>
    </xdr:from>
    <xdr:to>
      <xdr:col>23</xdr:col>
      <xdr:colOff>516889</xdr:colOff>
      <xdr:row>79</xdr:row>
      <xdr:rowOff>44450</xdr:rowOff>
    </xdr:to>
    <xdr:cxnSp macro="">
      <xdr:nvCxnSpPr>
        <xdr:cNvPr id="632" name="直線コネクタ 631"/>
        <xdr:cNvCxnSpPr/>
      </xdr:nvCxnSpPr>
      <xdr:spPr>
        <a:xfrm flipV="1">
          <a:off x="16317595" y="12232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6214</xdr:rowOff>
    </xdr:from>
    <xdr:ext cx="534377" cy="259045"/>
    <xdr:sp macro="" textlink="">
      <xdr:nvSpPr>
        <xdr:cNvPr id="635" name="災害復旧費最大値テキスト"/>
        <xdr:cNvSpPr txBox="1"/>
      </xdr:nvSpPr>
      <xdr:spPr>
        <a:xfrm>
          <a:off x="16370300" y="12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71</xdr:row>
      <xdr:rowOff>59537</xdr:rowOff>
    </xdr:from>
    <xdr:to>
      <xdr:col>23</xdr:col>
      <xdr:colOff>606425</xdr:colOff>
      <xdr:row>71</xdr:row>
      <xdr:rowOff>59537</xdr:rowOff>
    </xdr:to>
    <xdr:cxnSp macro="">
      <xdr:nvCxnSpPr>
        <xdr:cNvPr id="636" name="直線コネクタ 635"/>
        <xdr:cNvCxnSpPr/>
      </xdr:nvCxnSpPr>
      <xdr:spPr>
        <a:xfrm>
          <a:off x="16230600" y="12232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40411</xdr:rowOff>
    </xdr:from>
    <xdr:to>
      <xdr:col>23</xdr:col>
      <xdr:colOff>517525</xdr:colOff>
      <xdr:row>79</xdr:row>
      <xdr:rowOff>44450</xdr:rowOff>
    </xdr:to>
    <xdr:cxnSp macro="">
      <xdr:nvCxnSpPr>
        <xdr:cNvPr id="637" name="直線コネクタ 636"/>
        <xdr:cNvCxnSpPr/>
      </xdr:nvCxnSpPr>
      <xdr:spPr>
        <a:xfrm>
          <a:off x="15481300" y="13584961"/>
          <a:ext cx="83820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115206</xdr:rowOff>
    </xdr:from>
    <xdr:ext cx="378565" cy="259045"/>
    <xdr:sp macro="" textlink="">
      <xdr:nvSpPr>
        <xdr:cNvPr id="638" name="災害復旧費平均値テキスト"/>
        <xdr:cNvSpPr txBox="1"/>
      </xdr:nvSpPr>
      <xdr:spPr>
        <a:xfrm>
          <a:off x="16370300" y="13316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92329</xdr:rowOff>
    </xdr:from>
    <xdr:to>
      <xdr:col>23</xdr:col>
      <xdr:colOff>568325</xdr:colOff>
      <xdr:row>79</xdr:row>
      <xdr:rowOff>22479</xdr:rowOff>
    </xdr:to>
    <xdr:sp macro="" textlink="">
      <xdr:nvSpPr>
        <xdr:cNvPr id="639" name="フローチャート : 判断 638"/>
        <xdr:cNvSpPr/>
      </xdr:nvSpPr>
      <xdr:spPr>
        <a:xfrm>
          <a:off x="162687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40411</xdr:rowOff>
    </xdr:from>
    <xdr:to>
      <xdr:col>22</xdr:col>
      <xdr:colOff>365125</xdr:colOff>
      <xdr:row>79</xdr:row>
      <xdr:rowOff>42774</xdr:rowOff>
    </xdr:to>
    <xdr:cxnSp macro="">
      <xdr:nvCxnSpPr>
        <xdr:cNvPr id="640" name="直線コネクタ 639"/>
        <xdr:cNvCxnSpPr/>
      </xdr:nvCxnSpPr>
      <xdr:spPr>
        <a:xfrm flipV="1">
          <a:off x="14592300" y="13584961"/>
          <a:ext cx="8890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62992</xdr:rowOff>
    </xdr:from>
    <xdr:to>
      <xdr:col>22</xdr:col>
      <xdr:colOff>415925</xdr:colOff>
      <xdr:row>78</xdr:row>
      <xdr:rowOff>164592</xdr:rowOff>
    </xdr:to>
    <xdr:sp macro="" textlink="">
      <xdr:nvSpPr>
        <xdr:cNvPr id="641" name="フローチャート : 判断 640"/>
        <xdr:cNvSpPr/>
      </xdr:nvSpPr>
      <xdr:spPr>
        <a:xfrm>
          <a:off x="15430500" y="1343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9669</xdr:rowOff>
    </xdr:from>
    <xdr:ext cx="469744" cy="259045"/>
    <xdr:sp macro="" textlink="">
      <xdr:nvSpPr>
        <xdr:cNvPr id="642" name="テキスト ボックス 641"/>
        <xdr:cNvSpPr txBox="1"/>
      </xdr:nvSpPr>
      <xdr:spPr>
        <a:xfrm>
          <a:off x="15246427" y="1321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42545</xdr:rowOff>
    </xdr:from>
    <xdr:to>
      <xdr:col>21</xdr:col>
      <xdr:colOff>161925</xdr:colOff>
      <xdr:row>79</xdr:row>
      <xdr:rowOff>42774</xdr:rowOff>
    </xdr:to>
    <xdr:cxnSp macro="">
      <xdr:nvCxnSpPr>
        <xdr:cNvPr id="643" name="直線コネクタ 642"/>
        <xdr:cNvCxnSpPr/>
      </xdr:nvCxnSpPr>
      <xdr:spPr>
        <a:xfrm>
          <a:off x="13703300" y="13587095"/>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10261</xdr:rowOff>
    </xdr:from>
    <xdr:to>
      <xdr:col>21</xdr:col>
      <xdr:colOff>212725</xdr:colOff>
      <xdr:row>78</xdr:row>
      <xdr:rowOff>111861</xdr:rowOff>
    </xdr:to>
    <xdr:sp macro="" textlink="">
      <xdr:nvSpPr>
        <xdr:cNvPr id="644" name="フローチャート : 判断 643"/>
        <xdr:cNvSpPr/>
      </xdr:nvSpPr>
      <xdr:spPr>
        <a:xfrm>
          <a:off x="14541500" y="133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128388</xdr:rowOff>
    </xdr:from>
    <xdr:ext cx="469744" cy="259045"/>
    <xdr:sp macro="" textlink="">
      <xdr:nvSpPr>
        <xdr:cNvPr id="645" name="テキスト ボックス 644"/>
        <xdr:cNvSpPr txBox="1"/>
      </xdr:nvSpPr>
      <xdr:spPr>
        <a:xfrm>
          <a:off x="14357427" y="131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39345</xdr:rowOff>
    </xdr:from>
    <xdr:to>
      <xdr:col>19</xdr:col>
      <xdr:colOff>644525</xdr:colOff>
      <xdr:row>79</xdr:row>
      <xdr:rowOff>42545</xdr:rowOff>
    </xdr:to>
    <xdr:cxnSp macro="">
      <xdr:nvCxnSpPr>
        <xdr:cNvPr id="646" name="直線コネクタ 645"/>
        <xdr:cNvCxnSpPr/>
      </xdr:nvCxnSpPr>
      <xdr:spPr>
        <a:xfrm>
          <a:off x="12814300" y="13583895"/>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95072</xdr:rowOff>
    </xdr:from>
    <xdr:to>
      <xdr:col>20</xdr:col>
      <xdr:colOff>9525</xdr:colOff>
      <xdr:row>78</xdr:row>
      <xdr:rowOff>25222</xdr:rowOff>
    </xdr:to>
    <xdr:sp macro="" textlink="">
      <xdr:nvSpPr>
        <xdr:cNvPr id="647" name="フローチャート : 判断 646"/>
        <xdr:cNvSpPr/>
      </xdr:nvSpPr>
      <xdr:spPr>
        <a:xfrm>
          <a:off x="13652500" y="132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41749</xdr:rowOff>
    </xdr:from>
    <xdr:ext cx="469744" cy="259045"/>
    <xdr:sp macro="" textlink="">
      <xdr:nvSpPr>
        <xdr:cNvPr id="648" name="テキスト ボックス 647"/>
        <xdr:cNvSpPr txBox="1"/>
      </xdr:nvSpPr>
      <xdr:spPr>
        <a:xfrm>
          <a:off x="13468427" y="1307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67030</xdr:rowOff>
    </xdr:from>
    <xdr:to>
      <xdr:col>18</xdr:col>
      <xdr:colOff>492125</xdr:colOff>
      <xdr:row>77</xdr:row>
      <xdr:rowOff>168630</xdr:rowOff>
    </xdr:to>
    <xdr:sp macro="" textlink="">
      <xdr:nvSpPr>
        <xdr:cNvPr id="649" name="フローチャート : 判断 648"/>
        <xdr:cNvSpPr/>
      </xdr:nvSpPr>
      <xdr:spPr>
        <a:xfrm>
          <a:off x="12763500" y="1326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13707</xdr:rowOff>
    </xdr:from>
    <xdr:ext cx="469744" cy="259045"/>
    <xdr:sp macro="" textlink="">
      <xdr:nvSpPr>
        <xdr:cNvPr id="650" name="テキスト ボックス 649"/>
        <xdr:cNvSpPr txBox="1"/>
      </xdr:nvSpPr>
      <xdr:spPr>
        <a:xfrm>
          <a:off x="12579427" y="1304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6" name="円/楕円 65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7"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161061</xdr:rowOff>
    </xdr:from>
    <xdr:to>
      <xdr:col>22</xdr:col>
      <xdr:colOff>415925</xdr:colOff>
      <xdr:row>79</xdr:row>
      <xdr:rowOff>91211</xdr:rowOff>
    </xdr:to>
    <xdr:sp macro="" textlink="">
      <xdr:nvSpPr>
        <xdr:cNvPr id="658" name="円/楕円 657"/>
        <xdr:cNvSpPr/>
      </xdr:nvSpPr>
      <xdr:spPr>
        <a:xfrm>
          <a:off x="15430500" y="1353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82338</xdr:rowOff>
    </xdr:from>
    <xdr:ext cx="313932" cy="259045"/>
    <xdr:sp macro="" textlink="">
      <xdr:nvSpPr>
        <xdr:cNvPr id="659" name="テキスト ボックス 658"/>
        <xdr:cNvSpPr txBox="1"/>
      </xdr:nvSpPr>
      <xdr:spPr>
        <a:xfrm>
          <a:off x="15324333" y="136268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163424</xdr:rowOff>
    </xdr:from>
    <xdr:to>
      <xdr:col>21</xdr:col>
      <xdr:colOff>212725</xdr:colOff>
      <xdr:row>79</xdr:row>
      <xdr:rowOff>93574</xdr:rowOff>
    </xdr:to>
    <xdr:sp macro="" textlink="">
      <xdr:nvSpPr>
        <xdr:cNvPr id="660" name="円/楕円 659"/>
        <xdr:cNvSpPr/>
      </xdr:nvSpPr>
      <xdr:spPr>
        <a:xfrm>
          <a:off x="14541500" y="1353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84701</xdr:rowOff>
    </xdr:from>
    <xdr:ext cx="313932" cy="259045"/>
    <xdr:sp macro="" textlink="">
      <xdr:nvSpPr>
        <xdr:cNvPr id="661" name="テキスト ボックス 660"/>
        <xdr:cNvSpPr txBox="1"/>
      </xdr:nvSpPr>
      <xdr:spPr>
        <a:xfrm>
          <a:off x="14435333" y="136292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163195</xdr:rowOff>
    </xdr:from>
    <xdr:to>
      <xdr:col>20</xdr:col>
      <xdr:colOff>9525</xdr:colOff>
      <xdr:row>79</xdr:row>
      <xdr:rowOff>93345</xdr:rowOff>
    </xdr:to>
    <xdr:sp macro="" textlink="">
      <xdr:nvSpPr>
        <xdr:cNvPr id="662" name="円/楕円 661"/>
        <xdr:cNvSpPr/>
      </xdr:nvSpPr>
      <xdr:spPr>
        <a:xfrm>
          <a:off x="13652500" y="1353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84472</xdr:rowOff>
    </xdr:from>
    <xdr:ext cx="313932" cy="259045"/>
    <xdr:sp macro="" textlink="">
      <xdr:nvSpPr>
        <xdr:cNvPr id="663" name="テキスト ボックス 662"/>
        <xdr:cNvSpPr txBox="1"/>
      </xdr:nvSpPr>
      <xdr:spPr>
        <a:xfrm>
          <a:off x="13546333" y="136290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159995</xdr:rowOff>
    </xdr:from>
    <xdr:to>
      <xdr:col>18</xdr:col>
      <xdr:colOff>492125</xdr:colOff>
      <xdr:row>79</xdr:row>
      <xdr:rowOff>90145</xdr:rowOff>
    </xdr:to>
    <xdr:sp macro="" textlink="">
      <xdr:nvSpPr>
        <xdr:cNvPr id="664" name="円/楕円 663"/>
        <xdr:cNvSpPr/>
      </xdr:nvSpPr>
      <xdr:spPr>
        <a:xfrm>
          <a:off x="12763500" y="1353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81272</xdr:rowOff>
    </xdr:from>
    <xdr:ext cx="313932" cy="259045"/>
    <xdr:sp macro="" textlink="">
      <xdr:nvSpPr>
        <xdr:cNvPr id="665" name="テキスト ボックス 664"/>
        <xdr:cNvSpPr txBox="1"/>
      </xdr:nvSpPr>
      <xdr:spPr>
        <a:xfrm>
          <a:off x="12657333" y="136258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39,508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7" name="テキスト ボックス 67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5" name="テキスト ボックス 68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91514</xdr:rowOff>
    </xdr:from>
    <xdr:to>
      <xdr:col>23</xdr:col>
      <xdr:colOff>516889</xdr:colOff>
      <xdr:row>98</xdr:row>
      <xdr:rowOff>122881</xdr:rowOff>
    </xdr:to>
    <xdr:cxnSp macro="">
      <xdr:nvCxnSpPr>
        <xdr:cNvPr id="691" name="直線コネクタ 690"/>
        <xdr:cNvCxnSpPr/>
      </xdr:nvCxnSpPr>
      <xdr:spPr>
        <a:xfrm flipV="1">
          <a:off x="16317595" y="15350564"/>
          <a:ext cx="1269" cy="1574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126708</xdr:rowOff>
    </xdr:from>
    <xdr:ext cx="469744" cy="259045"/>
    <xdr:sp macro="" textlink="">
      <xdr:nvSpPr>
        <xdr:cNvPr id="692" name="公債費最小値テキスト"/>
        <xdr:cNvSpPr txBox="1"/>
      </xdr:nvSpPr>
      <xdr:spPr>
        <a:xfrm>
          <a:off x="16370300" y="169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98</xdr:row>
      <xdr:rowOff>122881</xdr:rowOff>
    </xdr:from>
    <xdr:to>
      <xdr:col>23</xdr:col>
      <xdr:colOff>606425</xdr:colOff>
      <xdr:row>98</xdr:row>
      <xdr:rowOff>122881</xdr:rowOff>
    </xdr:to>
    <xdr:cxnSp macro="">
      <xdr:nvCxnSpPr>
        <xdr:cNvPr id="693" name="直線コネクタ 692"/>
        <xdr:cNvCxnSpPr/>
      </xdr:nvCxnSpPr>
      <xdr:spPr>
        <a:xfrm>
          <a:off x="16230600" y="1692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38191</xdr:rowOff>
    </xdr:from>
    <xdr:ext cx="599010" cy="259045"/>
    <xdr:sp macro="" textlink="">
      <xdr:nvSpPr>
        <xdr:cNvPr id="694" name="公債費最大値テキスト"/>
        <xdr:cNvSpPr txBox="1"/>
      </xdr:nvSpPr>
      <xdr:spPr>
        <a:xfrm>
          <a:off x="16370300" y="15125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105,451</a:t>
          </a:r>
          <a:endParaRPr kumimoji="1" lang="ja-JP" altLang="en-US" sz="1000" b="1">
            <a:latin typeface="ＭＳ Ｐゴシック"/>
          </a:endParaRPr>
        </a:p>
      </xdr:txBody>
    </xdr:sp>
    <xdr:clientData/>
  </xdr:oneCellAnchor>
  <xdr:twoCellAnchor>
    <xdr:from>
      <xdr:col>23</xdr:col>
      <xdr:colOff>428625</xdr:colOff>
      <xdr:row>89</xdr:row>
      <xdr:rowOff>91514</xdr:rowOff>
    </xdr:from>
    <xdr:to>
      <xdr:col>23</xdr:col>
      <xdr:colOff>606425</xdr:colOff>
      <xdr:row>89</xdr:row>
      <xdr:rowOff>91514</xdr:rowOff>
    </xdr:to>
    <xdr:cxnSp macro="">
      <xdr:nvCxnSpPr>
        <xdr:cNvPr id="695" name="直線コネクタ 694"/>
        <xdr:cNvCxnSpPr/>
      </xdr:nvCxnSpPr>
      <xdr:spPr>
        <a:xfrm>
          <a:off x="16230600" y="1535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164275</xdr:rowOff>
    </xdr:from>
    <xdr:to>
      <xdr:col>23</xdr:col>
      <xdr:colOff>517525</xdr:colOff>
      <xdr:row>98</xdr:row>
      <xdr:rowOff>12223</xdr:rowOff>
    </xdr:to>
    <xdr:cxnSp macro="">
      <xdr:nvCxnSpPr>
        <xdr:cNvPr id="696" name="直線コネクタ 695"/>
        <xdr:cNvCxnSpPr/>
      </xdr:nvCxnSpPr>
      <xdr:spPr>
        <a:xfrm>
          <a:off x="15481300" y="16794925"/>
          <a:ext cx="838200" cy="1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99841</xdr:rowOff>
    </xdr:from>
    <xdr:ext cx="534377" cy="259045"/>
    <xdr:sp macro="" textlink="">
      <xdr:nvSpPr>
        <xdr:cNvPr id="697" name="公債費平均値テキスト"/>
        <xdr:cNvSpPr txBox="1"/>
      </xdr:nvSpPr>
      <xdr:spPr>
        <a:xfrm>
          <a:off x="16370300" y="16387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76964</xdr:rowOff>
    </xdr:from>
    <xdr:to>
      <xdr:col>23</xdr:col>
      <xdr:colOff>568325</xdr:colOff>
      <xdr:row>97</xdr:row>
      <xdr:rowOff>7114</xdr:rowOff>
    </xdr:to>
    <xdr:sp macro="" textlink="">
      <xdr:nvSpPr>
        <xdr:cNvPr id="698" name="フローチャート : 判断 697"/>
        <xdr:cNvSpPr/>
      </xdr:nvSpPr>
      <xdr:spPr>
        <a:xfrm>
          <a:off x="162687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158544</xdr:rowOff>
    </xdr:from>
    <xdr:to>
      <xdr:col>22</xdr:col>
      <xdr:colOff>365125</xdr:colOff>
      <xdr:row>97</xdr:row>
      <xdr:rowOff>164275</xdr:rowOff>
    </xdr:to>
    <xdr:cxnSp macro="">
      <xdr:nvCxnSpPr>
        <xdr:cNvPr id="699" name="直線コネクタ 698"/>
        <xdr:cNvCxnSpPr/>
      </xdr:nvCxnSpPr>
      <xdr:spPr>
        <a:xfrm>
          <a:off x="14592300" y="16789194"/>
          <a:ext cx="889000" cy="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3257</xdr:rowOff>
    </xdr:from>
    <xdr:to>
      <xdr:col>22</xdr:col>
      <xdr:colOff>415925</xdr:colOff>
      <xdr:row>96</xdr:row>
      <xdr:rowOff>104857</xdr:rowOff>
    </xdr:to>
    <xdr:sp macro="" textlink="">
      <xdr:nvSpPr>
        <xdr:cNvPr id="700" name="フローチャート : 判断 699"/>
        <xdr:cNvSpPr/>
      </xdr:nvSpPr>
      <xdr:spPr>
        <a:xfrm>
          <a:off x="15430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121384</xdr:rowOff>
    </xdr:from>
    <xdr:ext cx="534377" cy="259045"/>
    <xdr:sp macro="" textlink="">
      <xdr:nvSpPr>
        <xdr:cNvPr id="701" name="テキスト ボックス 700"/>
        <xdr:cNvSpPr txBox="1"/>
      </xdr:nvSpPr>
      <xdr:spPr>
        <a:xfrm>
          <a:off x="15214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150640</xdr:rowOff>
    </xdr:from>
    <xdr:to>
      <xdr:col>21</xdr:col>
      <xdr:colOff>161925</xdr:colOff>
      <xdr:row>97</xdr:row>
      <xdr:rowOff>158544</xdr:rowOff>
    </xdr:to>
    <xdr:cxnSp macro="">
      <xdr:nvCxnSpPr>
        <xdr:cNvPr id="702" name="直線コネクタ 701"/>
        <xdr:cNvCxnSpPr/>
      </xdr:nvCxnSpPr>
      <xdr:spPr>
        <a:xfrm>
          <a:off x="13703300" y="16781290"/>
          <a:ext cx="889000" cy="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170461</xdr:rowOff>
    </xdr:from>
    <xdr:to>
      <xdr:col>21</xdr:col>
      <xdr:colOff>212725</xdr:colOff>
      <xdr:row>96</xdr:row>
      <xdr:rowOff>100611</xdr:rowOff>
    </xdr:to>
    <xdr:sp macro="" textlink="">
      <xdr:nvSpPr>
        <xdr:cNvPr id="703" name="フローチャート : 判断 702"/>
        <xdr:cNvSpPr/>
      </xdr:nvSpPr>
      <xdr:spPr>
        <a:xfrm>
          <a:off x="14541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117138</xdr:rowOff>
    </xdr:from>
    <xdr:ext cx="534377" cy="259045"/>
    <xdr:sp macro="" textlink="">
      <xdr:nvSpPr>
        <xdr:cNvPr id="704" name="テキスト ボックス 703"/>
        <xdr:cNvSpPr txBox="1"/>
      </xdr:nvSpPr>
      <xdr:spPr>
        <a:xfrm>
          <a:off x="14325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150640</xdr:rowOff>
    </xdr:from>
    <xdr:to>
      <xdr:col>19</xdr:col>
      <xdr:colOff>644525</xdr:colOff>
      <xdr:row>97</xdr:row>
      <xdr:rowOff>156845</xdr:rowOff>
    </xdr:to>
    <xdr:cxnSp macro="">
      <xdr:nvCxnSpPr>
        <xdr:cNvPr id="705" name="直線コネクタ 704"/>
        <xdr:cNvCxnSpPr/>
      </xdr:nvCxnSpPr>
      <xdr:spPr>
        <a:xfrm flipV="1">
          <a:off x="12814300" y="16781290"/>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144173</xdr:rowOff>
    </xdr:from>
    <xdr:to>
      <xdr:col>20</xdr:col>
      <xdr:colOff>9525</xdr:colOff>
      <xdr:row>96</xdr:row>
      <xdr:rowOff>74323</xdr:rowOff>
    </xdr:to>
    <xdr:sp macro="" textlink="">
      <xdr:nvSpPr>
        <xdr:cNvPr id="706" name="フローチャート : 判断 705"/>
        <xdr:cNvSpPr/>
      </xdr:nvSpPr>
      <xdr:spPr>
        <a:xfrm>
          <a:off x="13652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90850</xdr:rowOff>
    </xdr:from>
    <xdr:ext cx="534377" cy="259045"/>
    <xdr:sp macro="" textlink="">
      <xdr:nvSpPr>
        <xdr:cNvPr id="707" name="テキスト ボックス 706"/>
        <xdr:cNvSpPr txBox="1"/>
      </xdr:nvSpPr>
      <xdr:spPr>
        <a:xfrm>
          <a:off x="13436111" y="1620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143503</xdr:rowOff>
    </xdr:from>
    <xdr:to>
      <xdr:col>18</xdr:col>
      <xdr:colOff>492125</xdr:colOff>
      <xdr:row>96</xdr:row>
      <xdr:rowOff>73653</xdr:rowOff>
    </xdr:to>
    <xdr:sp macro="" textlink="">
      <xdr:nvSpPr>
        <xdr:cNvPr id="708" name="フローチャート : 判断 707"/>
        <xdr:cNvSpPr/>
      </xdr:nvSpPr>
      <xdr:spPr>
        <a:xfrm>
          <a:off x="12763500" y="16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90180</xdr:rowOff>
    </xdr:from>
    <xdr:ext cx="534377" cy="259045"/>
    <xdr:sp macro="" textlink="">
      <xdr:nvSpPr>
        <xdr:cNvPr id="709" name="テキスト ボックス 708"/>
        <xdr:cNvSpPr txBox="1"/>
      </xdr:nvSpPr>
      <xdr:spPr>
        <a:xfrm>
          <a:off x="12547111" y="1620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132873</xdr:rowOff>
    </xdr:from>
    <xdr:to>
      <xdr:col>23</xdr:col>
      <xdr:colOff>568325</xdr:colOff>
      <xdr:row>98</xdr:row>
      <xdr:rowOff>63023</xdr:rowOff>
    </xdr:to>
    <xdr:sp macro="" textlink="">
      <xdr:nvSpPr>
        <xdr:cNvPr id="715" name="円/楕円 714"/>
        <xdr:cNvSpPr/>
      </xdr:nvSpPr>
      <xdr:spPr>
        <a:xfrm>
          <a:off x="16268700" y="167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47800</xdr:rowOff>
    </xdr:from>
    <xdr:ext cx="534377" cy="259045"/>
    <xdr:sp macro="" textlink="">
      <xdr:nvSpPr>
        <xdr:cNvPr id="716" name="公債費該当値テキスト"/>
        <xdr:cNvSpPr txBox="1"/>
      </xdr:nvSpPr>
      <xdr:spPr>
        <a:xfrm>
          <a:off x="16370300" y="1667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15,807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113475</xdr:rowOff>
    </xdr:from>
    <xdr:to>
      <xdr:col>22</xdr:col>
      <xdr:colOff>415925</xdr:colOff>
      <xdr:row>98</xdr:row>
      <xdr:rowOff>43625</xdr:rowOff>
    </xdr:to>
    <xdr:sp macro="" textlink="">
      <xdr:nvSpPr>
        <xdr:cNvPr id="717" name="円/楕円 716"/>
        <xdr:cNvSpPr/>
      </xdr:nvSpPr>
      <xdr:spPr>
        <a:xfrm>
          <a:off x="15430500" y="1674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34752</xdr:rowOff>
    </xdr:from>
    <xdr:ext cx="534377" cy="259045"/>
    <xdr:sp macro="" textlink="">
      <xdr:nvSpPr>
        <xdr:cNvPr id="718" name="テキスト ボックス 717"/>
        <xdr:cNvSpPr txBox="1"/>
      </xdr:nvSpPr>
      <xdr:spPr>
        <a:xfrm>
          <a:off x="15214111" y="1683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16,995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107744</xdr:rowOff>
    </xdr:from>
    <xdr:to>
      <xdr:col>21</xdr:col>
      <xdr:colOff>212725</xdr:colOff>
      <xdr:row>98</xdr:row>
      <xdr:rowOff>37894</xdr:rowOff>
    </xdr:to>
    <xdr:sp macro="" textlink="">
      <xdr:nvSpPr>
        <xdr:cNvPr id="719" name="円/楕円 718"/>
        <xdr:cNvSpPr/>
      </xdr:nvSpPr>
      <xdr:spPr>
        <a:xfrm>
          <a:off x="14541500" y="1673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29021</xdr:rowOff>
    </xdr:from>
    <xdr:ext cx="534377" cy="259045"/>
    <xdr:sp macro="" textlink="">
      <xdr:nvSpPr>
        <xdr:cNvPr id="720" name="テキスト ボックス 719"/>
        <xdr:cNvSpPr txBox="1"/>
      </xdr:nvSpPr>
      <xdr:spPr>
        <a:xfrm>
          <a:off x="14325111" y="1683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17,346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99840</xdr:rowOff>
    </xdr:from>
    <xdr:to>
      <xdr:col>20</xdr:col>
      <xdr:colOff>9525</xdr:colOff>
      <xdr:row>98</xdr:row>
      <xdr:rowOff>29990</xdr:rowOff>
    </xdr:to>
    <xdr:sp macro="" textlink="">
      <xdr:nvSpPr>
        <xdr:cNvPr id="721" name="円/楕円 720"/>
        <xdr:cNvSpPr/>
      </xdr:nvSpPr>
      <xdr:spPr>
        <a:xfrm>
          <a:off x="13652500" y="1673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21117</xdr:rowOff>
    </xdr:from>
    <xdr:ext cx="534377" cy="259045"/>
    <xdr:sp macro="" textlink="">
      <xdr:nvSpPr>
        <xdr:cNvPr id="722" name="テキスト ボックス 721"/>
        <xdr:cNvSpPr txBox="1"/>
      </xdr:nvSpPr>
      <xdr:spPr>
        <a:xfrm>
          <a:off x="13436111" y="1682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17,830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106045</xdr:rowOff>
    </xdr:from>
    <xdr:to>
      <xdr:col>18</xdr:col>
      <xdr:colOff>492125</xdr:colOff>
      <xdr:row>98</xdr:row>
      <xdr:rowOff>36195</xdr:rowOff>
    </xdr:to>
    <xdr:sp macro="" textlink="">
      <xdr:nvSpPr>
        <xdr:cNvPr id="723" name="円/楕円 722"/>
        <xdr:cNvSpPr/>
      </xdr:nvSpPr>
      <xdr:spPr>
        <a:xfrm>
          <a:off x="12763500" y="1673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27322</xdr:rowOff>
    </xdr:from>
    <xdr:ext cx="534377" cy="259045"/>
    <xdr:sp macro="" textlink="">
      <xdr:nvSpPr>
        <xdr:cNvPr id="724" name="テキスト ボックス 723"/>
        <xdr:cNvSpPr txBox="1"/>
      </xdr:nvSpPr>
      <xdr:spPr>
        <a:xfrm>
          <a:off x="12547111" y="1682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17,450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8" name="テキスト ボックス 737"/>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87884</xdr:rowOff>
    </xdr:from>
    <xdr:to>
      <xdr:col>32</xdr:col>
      <xdr:colOff>186689</xdr:colOff>
      <xdr:row>39</xdr:row>
      <xdr:rowOff>44450</xdr:rowOff>
    </xdr:to>
    <xdr:cxnSp macro="">
      <xdr:nvCxnSpPr>
        <xdr:cNvPr id="748" name="直線コネクタ 747"/>
        <xdr:cNvCxnSpPr/>
      </xdr:nvCxnSpPr>
      <xdr:spPr>
        <a:xfrm flipV="1">
          <a:off x="22159595" y="5231384"/>
          <a:ext cx="1269"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34561</xdr:rowOff>
    </xdr:from>
    <xdr:ext cx="469744" cy="259045"/>
    <xdr:sp macro="" textlink="">
      <xdr:nvSpPr>
        <xdr:cNvPr id="751" name="諸支出金最大値テキスト"/>
        <xdr:cNvSpPr txBox="1"/>
      </xdr:nvSpPr>
      <xdr:spPr>
        <a:xfrm>
          <a:off x="22212300" y="500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a:t>
          </a:r>
          <a:endParaRPr kumimoji="1" lang="ja-JP" altLang="en-US" sz="1000" b="1">
            <a:latin typeface="ＭＳ Ｐゴシック"/>
          </a:endParaRPr>
        </a:p>
      </xdr:txBody>
    </xdr:sp>
    <xdr:clientData/>
  </xdr:oneCellAnchor>
  <xdr:twoCellAnchor>
    <xdr:from>
      <xdr:col>32</xdr:col>
      <xdr:colOff>98425</xdr:colOff>
      <xdr:row>30</xdr:row>
      <xdr:rowOff>87884</xdr:rowOff>
    </xdr:from>
    <xdr:to>
      <xdr:col>32</xdr:col>
      <xdr:colOff>276225</xdr:colOff>
      <xdr:row>30</xdr:row>
      <xdr:rowOff>87884</xdr:rowOff>
    </xdr:to>
    <xdr:cxnSp macro="">
      <xdr:nvCxnSpPr>
        <xdr:cNvPr id="752" name="直線コネクタ 751"/>
        <xdr:cNvCxnSpPr/>
      </xdr:nvCxnSpPr>
      <xdr:spPr>
        <a:xfrm>
          <a:off x="22072600" y="523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13932" cy="259045"/>
    <xdr:sp macro="" textlink="">
      <xdr:nvSpPr>
        <xdr:cNvPr id="754" name="諸支出金平均値テキスト"/>
        <xdr:cNvSpPr txBox="1"/>
      </xdr:nvSpPr>
      <xdr:spPr>
        <a:xfrm>
          <a:off x="22212300" y="647752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5" name="フローチャート : 判断 754"/>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43180</xdr:rowOff>
    </xdr:from>
    <xdr:to>
      <xdr:col>31</xdr:col>
      <xdr:colOff>85725</xdr:colOff>
      <xdr:row>38</xdr:row>
      <xdr:rowOff>144780</xdr:rowOff>
    </xdr:to>
    <xdr:sp macro="" textlink="">
      <xdr:nvSpPr>
        <xdr:cNvPr id="757" name="フローチャート : 判断 756"/>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161307</xdr:rowOff>
    </xdr:from>
    <xdr:ext cx="378565" cy="259045"/>
    <xdr:sp macro="" textlink="">
      <xdr:nvSpPr>
        <xdr:cNvPr id="758" name="テキスト ボックス 757"/>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159004</xdr:rowOff>
    </xdr:from>
    <xdr:to>
      <xdr:col>29</xdr:col>
      <xdr:colOff>568325</xdr:colOff>
      <xdr:row>38</xdr:row>
      <xdr:rowOff>89154</xdr:rowOff>
    </xdr:to>
    <xdr:sp macro="" textlink="">
      <xdr:nvSpPr>
        <xdr:cNvPr id="760" name="フローチャート : 判断 759"/>
        <xdr:cNvSpPr/>
      </xdr:nvSpPr>
      <xdr:spPr>
        <a:xfrm>
          <a:off x="20383500" y="650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105681</xdr:rowOff>
    </xdr:from>
    <xdr:ext cx="378565" cy="259045"/>
    <xdr:sp macro="" textlink="">
      <xdr:nvSpPr>
        <xdr:cNvPr id="761" name="テキスト ボックス 760"/>
        <xdr:cNvSpPr txBox="1"/>
      </xdr:nvSpPr>
      <xdr:spPr>
        <a:xfrm>
          <a:off x="20245017" y="6277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14224</xdr:rowOff>
    </xdr:from>
    <xdr:to>
      <xdr:col>28</xdr:col>
      <xdr:colOff>365125</xdr:colOff>
      <xdr:row>38</xdr:row>
      <xdr:rowOff>115824</xdr:rowOff>
    </xdr:to>
    <xdr:sp macro="" textlink="">
      <xdr:nvSpPr>
        <xdr:cNvPr id="763" name="フローチャート : 判断 762"/>
        <xdr:cNvSpPr/>
      </xdr:nvSpPr>
      <xdr:spPr>
        <a:xfrm>
          <a:off x="19494500" y="652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132351</xdr:rowOff>
    </xdr:from>
    <xdr:ext cx="378565" cy="259045"/>
    <xdr:sp macro="" textlink="">
      <xdr:nvSpPr>
        <xdr:cNvPr id="764" name="テキスト ボックス 763"/>
        <xdr:cNvSpPr txBox="1"/>
      </xdr:nvSpPr>
      <xdr:spPr>
        <a:xfrm>
          <a:off x="19356017" y="6304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126238</xdr:rowOff>
    </xdr:from>
    <xdr:to>
      <xdr:col>27</xdr:col>
      <xdr:colOff>161925</xdr:colOff>
      <xdr:row>38</xdr:row>
      <xdr:rowOff>56388</xdr:rowOff>
    </xdr:to>
    <xdr:sp macro="" textlink="">
      <xdr:nvSpPr>
        <xdr:cNvPr id="765" name="フローチャート : 判断 764"/>
        <xdr:cNvSpPr/>
      </xdr:nvSpPr>
      <xdr:spPr>
        <a:xfrm>
          <a:off x="18605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72915</xdr:rowOff>
    </xdr:from>
    <xdr:ext cx="378565" cy="259045"/>
    <xdr:sp macro="" textlink="">
      <xdr:nvSpPr>
        <xdr:cNvPr id="766" name="テキスト ボックス 765"/>
        <xdr:cNvSpPr txBox="1"/>
      </xdr:nvSpPr>
      <xdr:spPr>
        <a:xfrm>
          <a:off x="18467017" y="624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2" name="円/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73"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4" name="円/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5" name="テキスト ボックス 77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6" name="円/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7" name="テキスト ボックス 77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8" name="円/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9" name="テキスト ボックス 77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0" name="円/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1" name="テキスト ボックス 78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公債費は、平成</a:t>
          </a:r>
          <a:r>
            <a:rPr kumimoji="1" lang="en-US" altLang="ja-JP" sz="1300">
              <a:latin typeface="ＭＳ Ｐゴシック"/>
            </a:rPr>
            <a:t>27</a:t>
          </a:r>
          <a:r>
            <a:rPr kumimoji="1" lang="ja-JP" altLang="en-US" sz="1300">
              <a:latin typeface="ＭＳ Ｐゴシック"/>
            </a:rPr>
            <a:t>年度は類似団体平均</a:t>
          </a:r>
          <a:r>
            <a:rPr kumimoji="1" lang="en-US" altLang="ja-JP" sz="1300">
              <a:latin typeface="ＭＳ Ｐゴシック"/>
            </a:rPr>
            <a:t>29,731</a:t>
          </a:r>
          <a:r>
            <a:rPr kumimoji="1" lang="ja-JP" altLang="en-US" sz="1300">
              <a:latin typeface="ＭＳ Ｐゴシック"/>
            </a:rPr>
            <a:t>円に比べ</a:t>
          </a:r>
          <a:r>
            <a:rPr kumimoji="1" lang="en-US" altLang="ja-JP" sz="1300">
              <a:latin typeface="ＭＳ Ｐゴシック"/>
            </a:rPr>
            <a:t>15,807</a:t>
          </a:r>
          <a:r>
            <a:rPr kumimoji="1" lang="ja-JP" altLang="en-US" sz="1300">
              <a:latin typeface="ＭＳ Ｐゴシック"/>
            </a:rPr>
            <a:t>円となっており、他団体に比べ住民一人当たりの負担割合は少ない状況である。</a:t>
          </a:r>
        </a:p>
        <a:p>
          <a:r>
            <a:rPr kumimoji="1" lang="ja-JP" altLang="en-US" sz="1300">
              <a:latin typeface="ＭＳ Ｐゴシック"/>
            </a:rPr>
            <a:t>　高額な町債借入れが他団体と比較して少なかったことから低い水準で推移しているところであるが、公共施設等総合管理計画に基づく町有施設の整備・更新経費の財源として町債借入れの増加に伴い公債費の増加していくことが予測される。</a:t>
          </a:r>
        </a:p>
        <a:p>
          <a:r>
            <a:rPr kumimoji="1" lang="ja-JP" altLang="en-US" sz="1300">
              <a:latin typeface="ＭＳ Ｐゴシック"/>
            </a:rPr>
            <a:t>　議会費は、平成</a:t>
          </a:r>
          <a:r>
            <a:rPr kumimoji="1" lang="en-US" altLang="ja-JP" sz="1300">
              <a:latin typeface="ＭＳ Ｐゴシック"/>
            </a:rPr>
            <a:t>27</a:t>
          </a:r>
          <a:r>
            <a:rPr kumimoji="1" lang="ja-JP" altLang="en-US" sz="1300">
              <a:latin typeface="ＭＳ Ｐゴシック"/>
            </a:rPr>
            <a:t>年度は類似団体平均</a:t>
          </a:r>
          <a:r>
            <a:rPr kumimoji="1" lang="en-US" altLang="ja-JP" sz="1300">
              <a:latin typeface="ＭＳ Ｐゴシック"/>
            </a:rPr>
            <a:t>4,091</a:t>
          </a:r>
          <a:r>
            <a:rPr kumimoji="1" lang="ja-JP" altLang="en-US" sz="1300">
              <a:latin typeface="ＭＳ Ｐゴシック"/>
            </a:rPr>
            <a:t>円に比べ</a:t>
          </a:r>
          <a:r>
            <a:rPr kumimoji="1" lang="en-US" altLang="ja-JP" sz="1300">
              <a:latin typeface="ＭＳ Ｐゴシック"/>
            </a:rPr>
            <a:t>5,390</a:t>
          </a:r>
          <a:r>
            <a:rPr kumimoji="1" lang="ja-JP" altLang="en-US" sz="1300">
              <a:latin typeface="ＭＳ Ｐゴシック"/>
            </a:rPr>
            <a:t>円となっており、他団体に比べ住民一人当たりの負担割合は多い状況である。</a:t>
          </a:r>
        </a:p>
        <a:p>
          <a:r>
            <a:rPr kumimoji="1" lang="ja-JP" altLang="en-US" sz="1300">
              <a:latin typeface="ＭＳ Ｐゴシック"/>
            </a:rPr>
            <a:t>　議員報酬の水準が類似団体では最も高いことが主な要因である。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神奈川県葉山町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財政調整基金は、中期財政計画に基づき残高５億円以上を確保することとして運用している。</a:t>
          </a:r>
        </a:p>
        <a:p>
          <a:r>
            <a:rPr kumimoji="1" lang="ja-JP" altLang="en-US" sz="1300">
              <a:latin typeface="ＭＳ ゴシック" pitchFamily="49" charset="-128"/>
              <a:ea typeface="ＭＳ ゴシック" pitchFamily="49" charset="-128"/>
            </a:rPr>
            <a:t>　実質収支は、継続して黒字を維持している。平成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年度は歳入の増（地方消費税交付金、地方交付税）が歳出の増（人件費）を前年に比べ約</a:t>
          </a:r>
          <a:r>
            <a:rPr kumimoji="1" lang="en-US" altLang="ja-JP" sz="1300">
              <a:latin typeface="ＭＳ ゴシック" pitchFamily="49" charset="-128"/>
              <a:ea typeface="ＭＳ ゴシック" pitchFamily="49" charset="-128"/>
            </a:rPr>
            <a:t>7,900</a:t>
          </a:r>
          <a:r>
            <a:rPr kumimoji="1" lang="ja-JP" altLang="en-US" sz="1300">
              <a:latin typeface="ＭＳ ゴシック" pitchFamily="49" charset="-128"/>
              <a:ea typeface="ＭＳ ゴシック" pitchFamily="49" charset="-128"/>
            </a:rPr>
            <a:t>万上回り、</a:t>
          </a:r>
          <a:r>
            <a:rPr kumimoji="1" lang="en-US" altLang="ja-JP" sz="1300">
              <a:latin typeface="ＭＳ ゴシック" pitchFamily="49" charset="-128"/>
              <a:ea typeface="ＭＳ ゴシック" pitchFamily="49" charset="-128"/>
            </a:rPr>
            <a:t>1.04</a:t>
          </a:r>
          <a:r>
            <a:rPr kumimoji="1" lang="ja-JP" altLang="en-US" sz="1300">
              <a:latin typeface="ＭＳ ゴシック" pitchFamily="49" charset="-128"/>
              <a:ea typeface="ＭＳ ゴシック" pitchFamily="49" charset="-128"/>
            </a:rPr>
            <a:t>ポイント増となった。</a:t>
          </a:r>
        </a:p>
        <a:p>
          <a:r>
            <a:rPr kumimoji="1" lang="ja-JP" altLang="en-US" sz="1300">
              <a:latin typeface="ＭＳ ゴシック" pitchFamily="49" charset="-128"/>
              <a:ea typeface="ＭＳ ゴシック" pitchFamily="49" charset="-128"/>
            </a:rPr>
            <a:t>　実質単年度収支は、平成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年度の財政調整基金の取り崩しが約</a:t>
          </a:r>
          <a:r>
            <a:rPr kumimoji="1" lang="en-US" altLang="ja-JP" sz="1300">
              <a:latin typeface="ＭＳ ゴシック" pitchFamily="49" charset="-128"/>
              <a:ea typeface="ＭＳ ゴシック" pitchFamily="49" charset="-128"/>
            </a:rPr>
            <a:t>2,000</a:t>
          </a:r>
          <a:r>
            <a:rPr kumimoji="1" lang="ja-JP" altLang="en-US" sz="1300">
              <a:latin typeface="ＭＳ ゴシック" pitchFamily="49" charset="-128"/>
              <a:ea typeface="ＭＳ ゴシック" pitchFamily="49" charset="-128"/>
            </a:rPr>
            <a:t>万超過したことから前年に比べ</a:t>
          </a:r>
          <a:r>
            <a:rPr kumimoji="1" lang="en-US" altLang="ja-JP" sz="1300">
              <a:latin typeface="ＭＳ ゴシック" pitchFamily="49" charset="-128"/>
              <a:ea typeface="ＭＳ ゴシック" pitchFamily="49" charset="-128"/>
            </a:rPr>
            <a:t>0.87</a:t>
          </a:r>
          <a:r>
            <a:rPr kumimoji="1" lang="ja-JP" altLang="en-US" sz="1300">
              <a:latin typeface="ＭＳ ゴシック" pitchFamily="49" charset="-128"/>
              <a:ea typeface="ＭＳ ゴシック" pitchFamily="49" charset="-128"/>
            </a:rPr>
            <a:t>ポイント減となった。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神奈川県葉山町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各会計とも赤字が生じていない状況であり、引き続き健全な財政運営の維持に努めていく。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10127815</v>
      </c>
      <c r="BO4" s="379"/>
      <c r="BP4" s="379"/>
      <c r="BQ4" s="379"/>
      <c r="BR4" s="379"/>
      <c r="BS4" s="379"/>
      <c r="BT4" s="379"/>
      <c r="BU4" s="380"/>
      <c r="BV4" s="378">
        <v>9911326</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8.9</v>
      </c>
      <c r="CU4" s="385"/>
      <c r="CV4" s="385"/>
      <c r="CW4" s="385"/>
      <c r="CX4" s="385"/>
      <c r="CY4" s="385"/>
      <c r="CZ4" s="385"/>
      <c r="DA4" s="386"/>
      <c r="DB4" s="384">
        <v>7.9</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9479617</v>
      </c>
      <c r="BO5" s="416"/>
      <c r="BP5" s="416"/>
      <c r="BQ5" s="416"/>
      <c r="BR5" s="416"/>
      <c r="BS5" s="416"/>
      <c r="BT5" s="416"/>
      <c r="BU5" s="417"/>
      <c r="BV5" s="415">
        <v>9341680</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98.1</v>
      </c>
      <c r="CU5" s="413"/>
      <c r="CV5" s="413"/>
      <c r="CW5" s="413"/>
      <c r="CX5" s="413"/>
      <c r="CY5" s="413"/>
      <c r="CZ5" s="413"/>
      <c r="DA5" s="414"/>
      <c r="DB5" s="412">
        <v>95.7</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648198</v>
      </c>
      <c r="BO6" s="416"/>
      <c r="BP6" s="416"/>
      <c r="BQ6" s="416"/>
      <c r="BR6" s="416"/>
      <c r="BS6" s="416"/>
      <c r="BT6" s="416"/>
      <c r="BU6" s="417"/>
      <c r="BV6" s="415">
        <v>569646</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104.3</v>
      </c>
      <c r="CU6" s="453"/>
      <c r="CV6" s="453"/>
      <c r="CW6" s="453"/>
      <c r="CX6" s="453"/>
      <c r="CY6" s="453"/>
      <c r="CZ6" s="453"/>
      <c r="DA6" s="454"/>
      <c r="DB6" s="452">
        <v>103.3</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88</v>
      </c>
      <c r="AV7" s="448"/>
      <c r="AW7" s="448"/>
      <c r="AX7" s="448"/>
      <c r="AY7" s="449" t="s">
        <v>89</v>
      </c>
      <c r="AZ7" s="450"/>
      <c r="BA7" s="450"/>
      <c r="BB7" s="450"/>
      <c r="BC7" s="450"/>
      <c r="BD7" s="450"/>
      <c r="BE7" s="450"/>
      <c r="BF7" s="450"/>
      <c r="BG7" s="450"/>
      <c r="BH7" s="450"/>
      <c r="BI7" s="450"/>
      <c r="BJ7" s="450"/>
      <c r="BK7" s="450"/>
      <c r="BL7" s="450"/>
      <c r="BM7" s="451"/>
      <c r="BN7" s="415">
        <v>42158</v>
      </c>
      <c r="BO7" s="416"/>
      <c r="BP7" s="416"/>
      <c r="BQ7" s="416"/>
      <c r="BR7" s="416"/>
      <c r="BS7" s="416"/>
      <c r="BT7" s="416"/>
      <c r="BU7" s="417"/>
      <c r="BV7" s="415">
        <v>42234</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6801827</v>
      </c>
      <c r="CU7" s="416"/>
      <c r="CV7" s="416"/>
      <c r="CW7" s="416"/>
      <c r="CX7" s="416"/>
      <c r="CY7" s="416"/>
      <c r="CZ7" s="416"/>
      <c r="DA7" s="417"/>
      <c r="DB7" s="415">
        <v>6698540</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77</v>
      </c>
      <c r="AV8" s="448"/>
      <c r="AW8" s="448"/>
      <c r="AX8" s="448"/>
      <c r="AY8" s="449" t="s">
        <v>92</v>
      </c>
      <c r="AZ8" s="450"/>
      <c r="BA8" s="450"/>
      <c r="BB8" s="450"/>
      <c r="BC8" s="450"/>
      <c r="BD8" s="450"/>
      <c r="BE8" s="450"/>
      <c r="BF8" s="450"/>
      <c r="BG8" s="450"/>
      <c r="BH8" s="450"/>
      <c r="BI8" s="450"/>
      <c r="BJ8" s="450"/>
      <c r="BK8" s="450"/>
      <c r="BL8" s="450"/>
      <c r="BM8" s="451"/>
      <c r="BN8" s="415">
        <v>606040</v>
      </c>
      <c r="BO8" s="416"/>
      <c r="BP8" s="416"/>
      <c r="BQ8" s="416"/>
      <c r="BR8" s="416"/>
      <c r="BS8" s="416"/>
      <c r="BT8" s="416"/>
      <c r="BU8" s="417"/>
      <c r="BV8" s="415">
        <v>527412</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0.9</v>
      </c>
      <c r="CU8" s="456"/>
      <c r="CV8" s="456"/>
      <c r="CW8" s="456"/>
      <c r="CX8" s="456"/>
      <c r="CY8" s="456"/>
      <c r="CZ8" s="456"/>
      <c r="DA8" s="457"/>
      <c r="DB8" s="455">
        <v>0.9</v>
      </c>
      <c r="DC8" s="456"/>
      <c r="DD8" s="456"/>
      <c r="DE8" s="456"/>
      <c r="DF8" s="456"/>
      <c r="DG8" s="456"/>
      <c r="DH8" s="456"/>
      <c r="DI8" s="457"/>
      <c r="DJ8" s="137"/>
      <c r="DK8" s="137"/>
      <c r="DL8" s="137"/>
      <c r="DM8" s="137"/>
      <c r="DN8" s="137"/>
      <c r="DO8" s="137"/>
    </row>
    <row r="9" spans="1:119" ht="18.75" customHeight="1" thickBot="1" x14ac:dyDescent="0.2">
      <c r="A9" s="138"/>
      <c r="B9" s="409" t="s">
        <v>94</v>
      </c>
      <c r="C9" s="410"/>
      <c r="D9" s="410"/>
      <c r="E9" s="410"/>
      <c r="F9" s="410"/>
      <c r="G9" s="410"/>
      <c r="H9" s="410"/>
      <c r="I9" s="410"/>
      <c r="J9" s="410"/>
      <c r="K9" s="458"/>
      <c r="L9" s="459" t="s">
        <v>95</v>
      </c>
      <c r="M9" s="460"/>
      <c r="N9" s="460"/>
      <c r="O9" s="460"/>
      <c r="P9" s="460"/>
      <c r="Q9" s="461"/>
      <c r="R9" s="462">
        <v>32096</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77</v>
      </c>
      <c r="AV9" s="448"/>
      <c r="AW9" s="448"/>
      <c r="AX9" s="448"/>
      <c r="AY9" s="449" t="s">
        <v>98</v>
      </c>
      <c r="AZ9" s="450"/>
      <c r="BA9" s="450"/>
      <c r="BB9" s="450"/>
      <c r="BC9" s="450"/>
      <c r="BD9" s="450"/>
      <c r="BE9" s="450"/>
      <c r="BF9" s="450"/>
      <c r="BG9" s="450"/>
      <c r="BH9" s="450"/>
      <c r="BI9" s="450"/>
      <c r="BJ9" s="450"/>
      <c r="BK9" s="450"/>
      <c r="BL9" s="450"/>
      <c r="BM9" s="451"/>
      <c r="BN9" s="415">
        <v>78628</v>
      </c>
      <c r="BO9" s="416"/>
      <c r="BP9" s="416"/>
      <c r="BQ9" s="416"/>
      <c r="BR9" s="416"/>
      <c r="BS9" s="416"/>
      <c r="BT9" s="416"/>
      <c r="BU9" s="417"/>
      <c r="BV9" s="415">
        <v>77461</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6.3</v>
      </c>
      <c r="CU9" s="413"/>
      <c r="CV9" s="413"/>
      <c r="CW9" s="413"/>
      <c r="CX9" s="413"/>
      <c r="CY9" s="413"/>
      <c r="CZ9" s="413"/>
      <c r="DA9" s="414"/>
      <c r="DB9" s="412">
        <v>6.9</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100</v>
      </c>
      <c r="M10" s="445"/>
      <c r="N10" s="445"/>
      <c r="O10" s="445"/>
      <c r="P10" s="445"/>
      <c r="Q10" s="446"/>
      <c r="R10" s="466">
        <v>32766</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77</v>
      </c>
      <c r="AV10" s="448"/>
      <c r="AW10" s="448"/>
      <c r="AX10" s="448"/>
      <c r="AY10" s="449" t="s">
        <v>102</v>
      </c>
      <c r="AZ10" s="450"/>
      <c r="BA10" s="450"/>
      <c r="BB10" s="450"/>
      <c r="BC10" s="450"/>
      <c r="BD10" s="450"/>
      <c r="BE10" s="450"/>
      <c r="BF10" s="450"/>
      <c r="BG10" s="450"/>
      <c r="BH10" s="450"/>
      <c r="BI10" s="450"/>
      <c r="BJ10" s="450"/>
      <c r="BK10" s="450"/>
      <c r="BL10" s="450"/>
      <c r="BM10" s="451"/>
      <c r="BN10" s="415">
        <v>180180</v>
      </c>
      <c r="BO10" s="416"/>
      <c r="BP10" s="416"/>
      <c r="BQ10" s="416"/>
      <c r="BR10" s="416"/>
      <c r="BS10" s="416"/>
      <c r="BT10" s="416"/>
      <c r="BU10" s="417"/>
      <c r="BV10" s="415">
        <v>200187</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33490</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200500</v>
      </c>
      <c r="BO12" s="416"/>
      <c r="BP12" s="416"/>
      <c r="BQ12" s="416"/>
      <c r="BR12" s="416"/>
      <c r="BS12" s="416"/>
      <c r="BT12" s="416"/>
      <c r="BU12" s="417"/>
      <c r="BV12" s="415">
        <v>161700</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119</v>
      </c>
      <c r="N13" s="504"/>
      <c r="O13" s="504"/>
      <c r="P13" s="504"/>
      <c r="Q13" s="505"/>
      <c r="R13" s="496">
        <v>33269</v>
      </c>
      <c r="S13" s="497"/>
      <c r="T13" s="497"/>
      <c r="U13" s="497"/>
      <c r="V13" s="498"/>
      <c r="W13" s="431" t="s">
        <v>120</v>
      </c>
      <c r="X13" s="432"/>
      <c r="Y13" s="432"/>
      <c r="Z13" s="432"/>
      <c r="AA13" s="432"/>
      <c r="AB13" s="422"/>
      <c r="AC13" s="466">
        <v>160</v>
      </c>
      <c r="AD13" s="467"/>
      <c r="AE13" s="467"/>
      <c r="AF13" s="467"/>
      <c r="AG13" s="506"/>
      <c r="AH13" s="466">
        <v>140</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58308</v>
      </c>
      <c r="BO13" s="416"/>
      <c r="BP13" s="416"/>
      <c r="BQ13" s="416"/>
      <c r="BR13" s="416"/>
      <c r="BS13" s="416"/>
      <c r="BT13" s="416"/>
      <c r="BU13" s="417"/>
      <c r="BV13" s="415">
        <v>115948</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-0.3</v>
      </c>
      <c r="CU13" s="413"/>
      <c r="CV13" s="413"/>
      <c r="CW13" s="413"/>
      <c r="CX13" s="413"/>
      <c r="CY13" s="413"/>
      <c r="CZ13" s="413"/>
      <c r="DA13" s="414"/>
      <c r="DB13" s="412">
        <v>0</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125</v>
      </c>
      <c r="M14" s="494"/>
      <c r="N14" s="494"/>
      <c r="O14" s="494"/>
      <c r="P14" s="494"/>
      <c r="Q14" s="495"/>
      <c r="R14" s="496">
        <v>33503</v>
      </c>
      <c r="S14" s="497"/>
      <c r="T14" s="497"/>
      <c r="U14" s="497"/>
      <c r="V14" s="498"/>
      <c r="W14" s="405"/>
      <c r="X14" s="406"/>
      <c r="Y14" s="406"/>
      <c r="Z14" s="406"/>
      <c r="AA14" s="406"/>
      <c r="AB14" s="395"/>
      <c r="AC14" s="499">
        <v>1.1000000000000001</v>
      </c>
      <c r="AD14" s="500"/>
      <c r="AE14" s="500"/>
      <c r="AF14" s="500"/>
      <c r="AG14" s="501"/>
      <c r="AH14" s="499">
        <v>1</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t="s">
        <v>118</v>
      </c>
      <c r="CU14" s="511"/>
      <c r="CV14" s="511"/>
      <c r="CW14" s="511"/>
      <c r="CX14" s="511"/>
      <c r="CY14" s="511"/>
      <c r="CZ14" s="511"/>
      <c r="DA14" s="512"/>
      <c r="DB14" s="510" t="s">
        <v>118</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119</v>
      </c>
      <c r="N15" s="504"/>
      <c r="O15" s="504"/>
      <c r="P15" s="504"/>
      <c r="Q15" s="505"/>
      <c r="R15" s="496">
        <v>33290</v>
      </c>
      <c r="S15" s="497"/>
      <c r="T15" s="497"/>
      <c r="U15" s="497"/>
      <c r="V15" s="498"/>
      <c r="W15" s="431" t="s">
        <v>127</v>
      </c>
      <c r="X15" s="432"/>
      <c r="Y15" s="432"/>
      <c r="Z15" s="432"/>
      <c r="AA15" s="432"/>
      <c r="AB15" s="422"/>
      <c r="AC15" s="466">
        <v>2219</v>
      </c>
      <c r="AD15" s="467"/>
      <c r="AE15" s="467"/>
      <c r="AF15" s="467"/>
      <c r="AG15" s="506"/>
      <c r="AH15" s="466">
        <v>2445</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4386697</v>
      </c>
      <c r="BO15" s="379"/>
      <c r="BP15" s="379"/>
      <c r="BQ15" s="379"/>
      <c r="BR15" s="379"/>
      <c r="BS15" s="379"/>
      <c r="BT15" s="379"/>
      <c r="BU15" s="380"/>
      <c r="BV15" s="378">
        <v>4361636</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15.9</v>
      </c>
      <c r="AD16" s="500"/>
      <c r="AE16" s="500"/>
      <c r="AF16" s="500"/>
      <c r="AG16" s="501"/>
      <c r="AH16" s="499">
        <v>16.7</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4896519</v>
      </c>
      <c r="BO16" s="416"/>
      <c r="BP16" s="416"/>
      <c r="BQ16" s="416"/>
      <c r="BR16" s="416"/>
      <c r="BS16" s="416"/>
      <c r="BT16" s="416"/>
      <c r="BU16" s="417"/>
      <c r="BV16" s="415">
        <v>4782528</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11535</v>
      </c>
      <c r="AD17" s="467"/>
      <c r="AE17" s="467"/>
      <c r="AF17" s="467"/>
      <c r="AG17" s="506"/>
      <c r="AH17" s="466">
        <v>11881</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5735713</v>
      </c>
      <c r="BO17" s="416"/>
      <c r="BP17" s="416"/>
      <c r="BQ17" s="416"/>
      <c r="BR17" s="416"/>
      <c r="BS17" s="416"/>
      <c r="BT17" s="416"/>
      <c r="BU17" s="417"/>
      <c r="BV17" s="415">
        <v>5740884</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137</v>
      </c>
      <c r="C18" s="458"/>
      <c r="D18" s="458"/>
      <c r="E18" s="527"/>
      <c r="F18" s="527"/>
      <c r="G18" s="527"/>
      <c r="H18" s="527"/>
      <c r="I18" s="527"/>
      <c r="J18" s="527"/>
      <c r="K18" s="527"/>
      <c r="L18" s="528">
        <v>17.04</v>
      </c>
      <c r="M18" s="528"/>
      <c r="N18" s="528"/>
      <c r="O18" s="528"/>
      <c r="P18" s="528"/>
      <c r="Q18" s="528"/>
      <c r="R18" s="529"/>
      <c r="S18" s="529"/>
      <c r="T18" s="529"/>
      <c r="U18" s="529"/>
      <c r="V18" s="530"/>
      <c r="W18" s="433"/>
      <c r="X18" s="434"/>
      <c r="Y18" s="434"/>
      <c r="Z18" s="434"/>
      <c r="AA18" s="434"/>
      <c r="AB18" s="425"/>
      <c r="AC18" s="531">
        <v>82.9</v>
      </c>
      <c r="AD18" s="532"/>
      <c r="AE18" s="532"/>
      <c r="AF18" s="532"/>
      <c r="AG18" s="533"/>
      <c r="AH18" s="531">
        <v>81.3</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6690543</v>
      </c>
      <c r="BO18" s="416"/>
      <c r="BP18" s="416"/>
      <c r="BQ18" s="416"/>
      <c r="BR18" s="416"/>
      <c r="BS18" s="416"/>
      <c r="BT18" s="416"/>
      <c r="BU18" s="417"/>
      <c r="BV18" s="415">
        <v>6536423</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139</v>
      </c>
      <c r="C19" s="458"/>
      <c r="D19" s="458"/>
      <c r="E19" s="527"/>
      <c r="F19" s="527"/>
      <c r="G19" s="527"/>
      <c r="H19" s="527"/>
      <c r="I19" s="527"/>
      <c r="J19" s="527"/>
      <c r="K19" s="527"/>
      <c r="L19" s="535">
        <v>1884</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8205104</v>
      </c>
      <c r="BO19" s="416"/>
      <c r="BP19" s="416"/>
      <c r="BQ19" s="416"/>
      <c r="BR19" s="416"/>
      <c r="BS19" s="416"/>
      <c r="BT19" s="416"/>
      <c r="BU19" s="417"/>
      <c r="BV19" s="415">
        <v>8075087</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141</v>
      </c>
      <c r="C20" s="458"/>
      <c r="D20" s="458"/>
      <c r="E20" s="527"/>
      <c r="F20" s="527"/>
      <c r="G20" s="527"/>
      <c r="H20" s="527"/>
      <c r="I20" s="527"/>
      <c r="J20" s="527"/>
      <c r="K20" s="527"/>
      <c r="L20" s="535">
        <v>12580</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5695390</v>
      </c>
      <c r="BO23" s="416"/>
      <c r="BP23" s="416"/>
      <c r="BQ23" s="416"/>
      <c r="BR23" s="416"/>
      <c r="BS23" s="416"/>
      <c r="BT23" s="416"/>
      <c r="BU23" s="417"/>
      <c r="BV23" s="415">
        <v>5700816</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150</v>
      </c>
      <c r="F24" s="445"/>
      <c r="G24" s="445"/>
      <c r="H24" s="445"/>
      <c r="I24" s="445"/>
      <c r="J24" s="445"/>
      <c r="K24" s="446"/>
      <c r="L24" s="466">
        <v>1</v>
      </c>
      <c r="M24" s="467"/>
      <c r="N24" s="467"/>
      <c r="O24" s="467"/>
      <c r="P24" s="506"/>
      <c r="Q24" s="466">
        <v>8230</v>
      </c>
      <c r="R24" s="467"/>
      <c r="S24" s="467"/>
      <c r="T24" s="467"/>
      <c r="U24" s="467"/>
      <c r="V24" s="506"/>
      <c r="W24" s="561"/>
      <c r="X24" s="549"/>
      <c r="Y24" s="550"/>
      <c r="Z24" s="465" t="s">
        <v>151</v>
      </c>
      <c r="AA24" s="445"/>
      <c r="AB24" s="445"/>
      <c r="AC24" s="445"/>
      <c r="AD24" s="445"/>
      <c r="AE24" s="445"/>
      <c r="AF24" s="445"/>
      <c r="AG24" s="446"/>
      <c r="AH24" s="466">
        <v>250</v>
      </c>
      <c r="AI24" s="467"/>
      <c r="AJ24" s="467"/>
      <c r="AK24" s="467"/>
      <c r="AL24" s="506"/>
      <c r="AM24" s="466">
        <v>804750</v>
      </c>
      <c r="AN24" s="467"/>
      <c r="AO24" s="467"/>
      <c r="AP24" s="467"/>
      <c r="AQ24" s="467"/>
      <c r="AR24" s="506"/>
      <c r="AS24" s="466">
        <v>3219</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5384390</v>
      </c>
      <c r="BO24" s="416"/>
      <c r="BP24" s="416"/>
      <c r="BQ24" s="416"/>
      <c r="BR24" s="416"/>
      <c r="BS24" s="416"/>
      <c r="BT24" s="416"/>
      <c r="BU24" s="417"/>
      <c r="BV24" s="415">
        <v>5306994</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153</v>
      </c>
      <c r="F25" s="445"/>
      <c r="G25" s="445"/>
      <c r="H25" s="445"/>
      <c r="I25" s="445"/>
      <c r="J25" s="445"/>
      <c r="K25" s="446"/>
      <c r="L25" s="466">
        <v>1</v>
      </c>
      <c r="M25" s="467"/>
      <c r="N25" s="467"/>
      <c r="O25" s="467"/>
      <c r="P25" s="506"/>
      <c r="Q25" s="466">
        <v>6660</v>
      </c>
      <c r="R25" s="467"/>
      <c r="S25" s="467"/>
      <c r="T25" s="467"/>
      <c r="U25" s="467"/>
      <c r="V25" s="506"/>
      <c r="W25" s="561"/>
      <c r="X25" s="549"/>
      <c r="Y25" s="550"/>
      <c r="Z25" s="465" t="s">
        <v>154</v>
      </c>
      <c r="AA25" s="445"/>
      <c r="AB25" s="445"/>
      <c r="AC25" s="445"/>
      <c r="AD25" s="445"/>
      <c r="AE25" s="445"/>
      <c r="AF25" s="445"/>
      <c r="AG25" s="446"/>
      <c r="AH25" s="466">
        <v>46</v>
      </c>
      <c r="AI25" s="467"/>
      <c r="AJ25" s="467"/>
      <c r="AK25" s="467"/>
      <c r="AL25" s="506"/>
      <c r="AM25" s="466">
        <v>136206</v>
      </c>
      <c r="AN25" s="467"/>
      <c r="AO25" s="467"/>
      <c r="AP25" s="467"/>
      <c r="AQ25" s="467"/>
      <c r="AR25" s="506"/>
      <c r="AS25" s="466">
        <v>2961</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295333</v>
      </c>
      <c r="BO25" s="379"/>
      <c r="BP25" s="379"/>
      <c r="BQ25" s="379"/>
      <c r="BR25" s="379"/>
      <c r="BS25" s="379"/>
      <c r="BT25" s="379"/>
      <c r="BU25" s="380"/>
      <c r="BV25" s="378">
        <v>322243</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156</v>
      </c>
      <c r="F26" s="445"/>
      <c r="G26" s="445"/>
      <c r="H26" s="445"/>
      <c r="I26" s="445"/>
      <c r="J26" s="445"/>
      <c r="K26" s="446"/>
      <c r="L26" s="466">
        <v>1</v>
      </c>
      <c r="M26" s="467"/>
      <c r="N26" s="467"/>
      <c r="O26" s="467"/>
      <c r="P26" s="506"/>
      <c r="Q26" s="466">
        <v>6290</v>
      </c>
      <c r="R26" s="467"/>
      <c r="S26" s="467"/>
      <c r="T26" s="467"/>
      <c r="U26" s="467"/>
      <c r="V26" s="506"/>
      <c r="W26" s="561"/>
      <c r="X26" s="549"/>
      <c r="Y26" s="550"/>
      <c r="Z26" s="465" t="s">
        <v>157</v>
      </c>
      <c r="AA26" s="571"/>
      <c r="AB26" s="571"/>
      <c r="AC26" s="571"/>
      <c r="AD26" s="571"/>
      <c r="AE26" s="571"/>
      <c r="AF26" s="571"/>
      <c r="AG26" s="572"/>
      <c r="AH26" s="466">
        <v>49</v>
      </c>
      <c r="AI26" s="467"/>
      <c r="AJ26" s="467"/>
      <c r="AK26" s="467"/>
      <c r="AL26" s="506"/>
      <c r="AM26" s="466">
        <v>162386</v>
      </c>
      <c r="AN26" s="467"/>
      <c r="AO26" s="467"/>
      <c r="AP26" s="467"/>
      <c r="AQ26" s="467"/>
      <c r="AR26" s="506"/>
      <c r="AS26" s="466">
        <v>3314</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159</v>
      </c>
      <c r="F27" s="445"/>
      <c r="G27" s="445"/>
      <c r="H27" s="445"/>
      <c r="I27" s="445"/>
      <c r="J27" s="445"/>
      <c r="K27" s="446"/>
      <c r="L27" s="466">
        <v>1</v>
      </c>
      <c r="M27" s="467"/>
      <c r="N27" s="467"/>
      <c r="O27" s="467"/>
      <c r="P27" s="506"/>
      <c r="Q27" s="466">
        <v>4990</v>
      </c>
      <c r="R27" s="467"/>
      <c r="S27" s="467"/>
      <c r="T27" s="467"/>
      <c r="U27" s="467"/>
      <c r="V27" s="506"/>
      <c r="W27" s="561"/>
      <c r="X27" s="549"/>
      <c r="Y27" s="550"/>
      <c r="Z27" s="465" t="s">
        <v>160</v>
      </c>
      <c r="AA27" s="445"/>
      <c r="AB27" s="445"/>
      <c r="AC27" s="445"/>
      <c r="AD27" s="445"/>
      <c r="AE27" s="445"/>
      <c r="AF27" s="445"/>
      <c r="AG27" s="446"/>
      <c r="AH27" s="466">
        <v>3</v>
      </c>
      <c r="AI27" s="467"/>
      <c r="AJ27" s="467"/>
      <c r="AK27" s="467"/>
      <c r="AL27" s="506"/>
      <c r="AM27" s="466">
        <v>12258</v>
      </c>
      <c r="AN27" s="467"/>
      <c r="AO27" s="467"/>
      <c r="AP27" s="467"/>
      <c r="AQ27" s="467"/>
      <c r="AR27" s="506"/>
      <c r="AS27" s="466">
        <v>4086</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184113</v>
      </c>
      <c r="BO27" s="585"/>
      <c r="BP27" s="585"/>
      <c r="BQ27" s="585"/>
      <c r="BR27" s="585"/>
      <c r="BS27" s="585"/>
      <c r="BT27" s="585"/>
      <c r="BU27" s="586"/>
      <c r="BV27" s="584">
        <v>184071</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162</v>
      </c>
      <c r="F28" s="445"/>
      <c r="G28" s="445"/>
      <c r="H28" s="445"/>
      <c r="I28" s="445"/>
      <c r="J28" s="445"/>
      <c r="K28" s="446"/>
      <c r="L28" s="466">
        <v>1</v>
      </c>
      <c r="M28" s="467"/>
      <c r="N28" s="467"/>
      <c r="O28" s="467"/>
      <c r="P28" s="506"/>
      <c r="Q28" s="466">
        <v>4300</v>
      </c>
      <c r="R28" s="467"/>
      <c r="S28" s="467"/>
      <c r="T28" s="467"/>
      <c r="U28" s="467"/>
      <c r="V28" s="506"/>
      <c r="W28" s="561"/>
      <c r="X28" s="549"/>
      <c r="Y28" s="550"/>
      <c r="Z28" s="465" t="s">
        <v>163</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886477</v>
      </c>
      <c r="BO28" s="379"/>
      <c r="BP28" s="379"/>
      <c r="BQ28" s="379"/>
      <c r="BR28" s="379"/>
      <c r="BS28" s="379"/>
      <c r="BT28" s="379"/>
      <c r="BU28" s="380"/>
      <c r="BV28" s="378">
        <v>906797</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166</v>
      </c>
      <c r="F29" s="445"/>
      <c r="G29" s="445"/>
      <c r="H29" s="445"/>
      <c r="I29" s="445"/>
      <c r="J29" s="445"/>
      <c r="K29" s="446"/>
      <c r="L29" s="466">
        <v>12</v>
      </c>
      <c r="M29" s="467"/>
      <c r="N29" s="467"/>
      <c r="O29" s="467"/>
      <c r="P29" s="506"/>
      <c r="Q29" s="466">
        <v>4000</v>
      </c>
      <c r="R29" s="467"/>
      <c r="S29" s="467"/>
      <c r="T29" s="467"/>
      <c r="U29" s="467"/>
      <c r="V29" s="506"/>
      <c r="W29" s="562"/>
      <c r="X29" s="563"/>
      <c r="Y29" s="564"/>
      <c r="Z29" s="465" t="s">
        <v>167</v>
      </c>
      <c r="AA29" s="445"/>
      <c r="AB29" s="445"/>
      <c r="AC29" s="445"/>
      <c r="AD29" s="445"/>
      <c r="AE29" s="445"/>
      <c r="AF29" s="445"/>
      <c r="AG29" s="446"/>
      <c r="AH29" s="466">
        <v>253</v>
      </c>
      <c r="AI29" s="467"/>
      <c r="AJ29" s="467"/>
      <c r="AK29" s="467"/>
      <c r="AL29" s="506"/>
      <c r="AM29" s="466">
        <v>817008</v>
      </c>
      <c r="AN29" s="467"/>
      <c r="AO29" s="467"/>
      <c r="AP29" s="467"/>
      <c r="AQ29" s="467"/>
      <c r="AR29" s="506"/>
      <c r="AS29" s="466">
        <v>3229</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t="s">
        <v>118</v>
      </c>
      <c r="BO29" s="416"/>
      <c r="BP29" s="416"/>
      <c r="BQ29" s="416"/>
      <c r="BR29" s="416"/>
      <c r="BS29" s="416"/>
      <c r="BT29" s="416"/>
      <c r="BU29" s="417"/>
      <c r="BV29" s="415" t="s">
        <v>118</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103.4</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779467</v>
      </c>
      <c r="BO30" s="585"/>
      <c r="BP30" s="585"/>
      <c r="BQ30" s="585"/>
      <c r="BR30" s="585"/>
      <c r="BS30" s="585"/>
      <c r="BT30" s="585"/>
      <c r="BU30" s="586"/>
      <c r="BV30" s="584">
        <v>747767</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5</v>
      </c>
      <c r="BF34" s="596"/>
      <c r="BG34" s="597" t="str">
        <f>IF('各会計、関係団体の財政状況及び健全化判断比率'!B31="","",'各会計、関係団体の財政状況及び健全化判断比率'!B31)</f>
        <v>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6</v>
      </c>
      <c r="BX34" s="596"/>
      <c r="BY34" s="597" t="str">
        <f>IF('各会計、関係団体の財政状況及び健全化判断比率'!B68="","",'各会計、関係団体の財政状況及び健全化判断比率'!B68)</f>
        <v>神奈川県市町村職員退職手当組合</v>
      </c>
      <c r="BZ34" s="597"/>
      <c r="CA34" s="597"/>
      <c r="CB34" s="597"/>
      <c r="CC34" s="597"/>
      <c r="CD34" s="597"/>
      <c r="CE34" s="597"/>
      <c r="CF34" s="597"/>
      <c r="CG34" s="597"/>
      <c r="CH34" s="597"/>
      <c r="CI34" s="597"/>
      <c r="CJ34" s="597"/>
      <c r="CK34" s="597"/>
      <c r="CL34" s="597"/>
      <c r="CM34" s="597"/>
      <c r="CN34" s="165"/>
      <c r="CO34" s="596">
        <f>IF(CQ34="","",MAX(C34:D43,U34:V43,AM34:AN43,BE34:BF43,BW34:BX43)+1)</f>
        <v>10</v>
      </c>
      <c r="CP34" s="596"/>
      <c r="CQ34" s="597" t="str">
        <f>IF('各会計、関係団体の財政状況及び健全化判断比率'!BS7="","",'各会計、関係団体の財政状況及び健全化判断比率'!BS7)</f>
        <v>葉山町土地開発公社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v>
      </c>
      <c r="DH34" s="598"/>
      <c r="DI34" s="169"/>
      <c r="DJ34" s="137"/>
      <c r="DK34" s="137"/>
      <c r="DL34" s="137"/>
      <c r="DM34" s="137"/>
      <c r="DN34" s="137"/>
      <c r="DO34" s="137"/>
    </row>
    <row r="35" spans="1:119" ht="32.25" customHeight="1" x14ac:dyDescent="0.15">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7</v>
      </c>
      <c r="BX35" s="596"/>
      <c r="BY35" s="597" t="str">
        <f>IF('各会計、関係団体の財政状況及び健全化判断比率'!B69="","",'各会計、関係団体の財政状況及び健全化判断比率'!B69)</f>
        <v>神奈川県後期高齢者医療広域連合（一般会計）</v>
      </c>
      <c r="BZ35" s="597"/>
      <c r="CA35" s="597"/>
      <c r="CB35" s="597"/>
      <c r="CC35" s="597"/>
      <c r="CD35" s="597"/>
      <c r="CE35" s="597"/>
      <c r="CF35" s="597"/>
      <c r="CG35" s="597"/>
      <c r="CH35" s="597"/>
      <c r="CI35" s="597"/>
      <c r="CJ35" s="597"/>
      <c r="CK35" s="597"/>
      <c r="CL35" s="597"/>
      <c r="CM35" s="597"/>
      <c r="CN35" s="165"/>
      <c r="CO35" s="596">
        <f t="shared" ref="CO35:CO43" si="3">IF(CQ35="","",CO34+1)</f>
        <v>11</v>
      </c>
      <c r="CP35" s="596"/>
      <c r="CQ35" s="597" t="str">
        <f>IF('各会計、関係団体の財政状況及び健全化判断比率'!BS8="","",'各会計、関係団体の財政状況及び健全化判断比率'!BS8)</f>
        <v>公益財団法人かながわ海岸美化財団</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8</v>
      </c>
      <c r="BX36" s="596"/>
      <c r="BY36" s="597" t="str">
        <f>IF('各会計、関係団体の財政状況及び健全化判断比率'!B70="","",'各会計、関係団体の財政状況及び健全化判断比率'!B70)</f>
        <v>神奈川県後期高齢者医療広域連合（後期高齢者医療事業特別会計）</v>
      </c>
      <c r="BZ36" s="597"/>
      <c r="CA36" s="597"/>
      <c r="CB36" s="597"/>
      <c r="CC36" s="597"/>
      <c r="CD36" s="597"/>
      <c r="CE36" s="597"/>
      <c r="CF36" s="597"/>
      <c r="CG36" s="597"/>
      <c r="CH36" s="597"/>
      <c r="CI36" s="597"/>
      <c r="CJ36" s="597"/>
      <c r="CK36" s="597"/>
      <c r="CL36" s="597"/>
      <c r="CM36" s="597"/>
      <c r="CN36" s="165"/>
      <c r="CO36" s="596">
        <f t="shared" si="3"/>
        <v>12</v>
      </c>
      <c r="CP36" s="596"/>
      <c r="CQ36" s="597" t="str">
        <f>IF('各会計、関係団体の財政状況及び健全化判断比率'!BS9="","",'各会計、関係団体の財政状況及び健全化判断比率'!BS9)</f>
        <v>公益財団法人逗葉地域医療センター</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9</v>
      </c>
      <c r="BX37" s="596"/>
      <c r="BY37" s="597" t="str">
        <f>IF('各会計、関係団体の財政状況及び健全化判断比率'!B71="","",'各会計、関係団体の財政状況及び健全化判断比率'!B71)</f>
        <v>神奈川県町村情報システム共同事業組合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t="str">
        <f t="shared" si="2"/>
        <v/>
      </c>
      <c r="BX38" s="596"/>
      <c r="BY38" s="597" t="str">
        <f>IF('各会計、関係団体の財政状況及び健全化判断比率'!B72="","",'各会計、関係団体の財政状況及び健全化判断比率'!B72)</f>
        <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t="str">
        <f t="shared" si="2"/>
        <v/>
      </c>
      <c r="BX39" s="596"/>
      <c r="BY39" s="597" t="str">
        <f>IF('各会計、関係団体の財政状況及び健全化判断比率'!B73="","",'各会計、関係団体の財政状況及び健全化判断比率'!B73)</f>
        <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514</v>
      </c>
      <c r="G33" s="29" t="s">
        <v>515</v>
      </c>
      <c r="H33" s="29" t="s">
        <v>516</v>
      </c>
      <c r="I33" s="29" t="s">
        <v>517</v>
      </c>
      <c r="J33" s="30" t="s">
        <v>518</v>
      </c>
      <c r="K33" s="22"/>
      <c r="L33" s="22"/>
      <c r="M33" s="22"/>
      <c r="N33" s="22"/>
      <c r="O33" s="22"/>
      <c r="P33" s="22"/>
    </row>
    <row r="34" spans="1:16" ht="39" customHeight="1" x14ac:dyDescent="0.15">
      <c r="A34" s="22"/>
      <c r="B34" s="31"/>
      <c r="C34" s="1181" t="s">
        <v>520</v>
      </c>
      <c r="D34" s="1181"/>
      <c r="E34" s="1182"/>
      <c r="F34" s="32">
        <v>8.42</v>
      </c>
      <c r="G34" s="33">
        <v>5.76</v>
      </c>
      <c r="H34" s="33">
        <v>6.68</v>
      </c>
      <c r="I34" s="33">
        <v>7.87</v>
      </c>
      <c r="J34" s="34">
        <v>8.9</v>
      </c>
      <c r="K34" s="22"/>
      <c r="L34" s="22"/>
      <c r="M34" s="22"/>
      <c r="N34" s="22"/>
      <c r="O34" s="22"/>
      <c r="P34" s="22"/>
    </row>
    <row r="35" spans="1:16" ht="39" customHeight="1" x14ac:dyDescent="0.15">
      <c r="A35" s="22"/>
      <c r="B35" s="35"/>
      <c r="C35" s="1175" t="s">
        <v>521</v>
      </c>
      <c r="D35" s="1176"/>
      <c r="E35" s="1177"/>
      <c r="F35" s="36">
        <v>2.78</v>
      </c>
      <c r="G35" s="37">
        <v>3.7</v>
      </c>
      <c r="H35" s="37">
        <v>3.54</v>
      </c>
      <c r="I35" s="37">
        <v>3.08</v>
      </c>
      <c r="J35" s="38">
        <v>2.4500000000000002</v>
      </c>
      <c r="K35" s="22"/>
      <c r="L35" s="22"/>
      <c r="M35" s="22"/>
      <c r="N35" s="22"/>
      <c r="O35" s="22"/>
      <c r="P35" s="22"/>
    </row>
    <row r="36" spans="1:16" ht="39" customHeight="1" x14ac:dyDescent="0.15">
      <c r="A36" s="22"/>
      <c r="B36" s="35"/>
      <c r="C36" s="1175" t="s">
        <v>522</v>
      </c>
      <c r="D36" s="1176"/>
      <c r="E36" s="1177"/>
      <c r="F36" s="36">
        <v>0.41</v>
      </c>
      <c r="G36" s="37">
        <v>0.71</v>
      </c>
      <c r="H36" s="37">
        <v>0.81</v>
      </c>
      <c r="I36" s="37">
        <v>1.55</v>
      </c>
      <c r="J36" s="38">
        <v>2.04</v>
      </c>
      <c r="K36" s="22"/>
      <c r="L36" s="22"/>
      <c r="M36" s="22"/>
      <c r="N36" s="22"/>
      <c r="O36" s="22"/>
      <c r="P36" s="22"/>
    </row>
    <row r="37" spans="1:16" ht="39" customHeight="1" x14ac:dyDescent="0.15">
      <c r="A37" s="22"/>
      <c r="B37" s="35"/>
      <c r="C37" s="1175" t="s">
        <v>523</v>
      </c>
      <c r="D37" s="1176"/>
      <c r="E37" s="1177"/>
      <c r="F37" s="36">
        <v>0.64</v>
      </c>
      <c r="G37" s="37">
        <v>0.71</v>
      </c>
      <c r="H37" s="37">
        <v>1.18</v>
      </c>
      <c r="I37" s="37">
        <v>1</v>
      </c>
      <c r="J37" s="38">
        <v>0.89</v>
      </c>
      <c r="K37" s="22"/>
      <c r="L37" s="22"/>
      <c r="M37" s="22"/>
      <c r="N37" s="22"/>
      <c r="O37" s="22"/>
      <c r="P37" s="22"/>
    </row>
    <row r="38" spans="1:16" ht="39" customHeight="1" x14ac:dyDescent="0.15">
      <c r="A38" s="22"/>
      <c r="B38" s="35"/>
      <c r="C38" s="1175" t="s">
        <v>524</v>
      </c>
      <c r="D38" s="1176"/>
      <c r="E38" s="1177"/>
      <c r="F38" s="36">
        <v>0.55000000000000004</v>
      </c>
      <c r="G38" s="37">
        <v>0.39</v>
      </c>
      <c r="H38" s="37">
        <v>0.67</v>
      </c>
      <c r="I38" s="37">
        <v>0.74</v>
      </c>
      <c r="J38" s="38">
        <v>0.64</v>
      </c>
      <c r="K38" s="22"/>
      <c r="L38" s="22"/>
      <c r="M38" s="22"/>
      <c r="N38" s="22"/>
      <c r="O38" s="22"/>
      <c r="P38" s="22"/>
    </row>
    <row r="39" spans="1:16" ht="39" customHeight="1" x14ac:dyDescent="0.15">
      <c r="A39" s="22"/>
      <c r="B39" s="35"/>
      <c r="C39" s="1175"/>
      <c r="D39" s="1176"/>
      <c r="E39" s="1177"/>
      <c r="F39" s="36"/>
      <c r="G39" s="37"/>
      <c r="H39" s="37"/>
      <c r="I39" s="37"/>
      <c r="J39" s="38"/>
      <c r="K39" s="22"/>
      <c r="L39" s="22"/>
      <c r="M39" s="22"/>
      <c r="N39" s="22"/>
      <c r="O39" s="22"/>
      <c r="P39" s="22"/>
    </row>
    <row r="40" spans="1:16" ht="39" customHeight="1" x14ac:dyDescent="0.15">
      <c r="A40" s="22"/>
      <c r="B40" s="35"/>
      <c r="C40" s="1175"/>
      <c r="D40" s="1176"/>
      <c r="E40" s="1177"/>
      <c r="F40" s="36"/>
      <c r="G40" s="37"/>
      <c r="H40" s="37"/>
      <c r="I40" s="37"/>
      <c r="J40" s="38"/>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525</v>
      </c>
      <c r="D42" s="1176"/>
      <c r="E42" s="1177"/>
      <c r="F42" s="36" t="s">
        <v>474</v>
      </c>
      <c r="G42" s="37" t="s">
        <v>474</v>
      </c>
      <c r="H42" s="37" t="s">
        <v>474</v>
      </c>
      <c r="I42" s="37" t="s">
        <v>474</v>
      </c>
      <c r="J42" s="38" t="s">
        <v>474</v>
      </c>
      <c r="K42" s="22"/>
      <c r="L42" s="22"/>
      <c r="M42" s="22"/>
      <c r="N42" s="22"/>
      <c r="O42" s="22"/>
      <c r="P42" s="22"/>
    </row>
    <row r="43" spans="1:16" ht="39" customHeight="1" thickBot="1" x14ac:dyDescent="0.2">
      <c r="A43" s="22"/>
      <c r="B43" s="40"/>
      <c r="C43" s="1178" t="s">
        <v>526</v>
      </c>
      <c r="D43" s="1179"/>
      <c r="E43" s="1180"/>
      <c r="F43" s="41" t="s">
        <v>474</v>
      </c>
      <c r="G43" s="42" t="s">
        <v>474</v>
      </c>
      <c r="H43" s="42" t="s">
        <v>474</v>
      </c>
      <c r="I43" s="42" t="s">
        <v>474</v>
      </c>
      <c r="J43" s="43" t="s">
        <v>474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587</v>
      </c>
      <c r="L45" s="60">
        <v>602</v>
      </c>
      <c r="M45" s="60">
        <v>583</v>
      </c>
      <c r="N45" s="60">
        <v>569</v>
      </c>
      <c r="O45" s="61">
        <v>529</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474</v>
      </c>
      <c r="L46" s="64" t="s">
        <v>474</v>
      </c>
      <c r="M46" s="64" t="s">
        <v>474</v>
      </c>
      <c r="N46" s="64" t="s">
        <v>474</v>
      </c>
      <c r="O46" s="65" t="s">
        <v>474</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474</v>
      </c>
      <c r="L47" s="64" t="s">
        <v>474</v>
      </c>
      <c r="M47" s="64" t="s">
        <v>474</v>
      </c>
      <c r="N47" s="64" t="s">
        <v>474</v>
      </c>
      <c r="O47" s="65" t="s">
        <v>474</v>
      </c>
      <c r="P47" s="48"/>
      <c r="Q47" s="48"/>
      <c r="R47" s="48"/>
      <c r="S47" s="48"/>
      <c r="T47" s="48"/>
      <c r="U47" s="48"/>
    </row>
    <row r="48" spans="1:21" ht="30.75" customHeight="1" x14ac:dyDescent="0.15">
      <c r="A48" s="48"/>
      <c r="B48" s="1193"/>
      <c r="C48" s="1194"/>
      <c r="D48" s="62"/>
      <c r="E48" s="1185" t="s">
        <v>14</v>
      </c>
      <c r="F48" s="1185"/>
      <c r="G48" s="1185"/>
      <c r="H48" s="1185"/>
      <c r="I48" s="1185"/>
      <c r="J48" s="1186"/>
      <c r="K48" s="63">
        <v>615</v>
      </c>
      <c r="L48" s="64">
        <v>626</v>
      </c>
      <c r="M48" s="64">
        <v>633</v>
      </c>
      <c r="N48" s="64">
        <v>640</v>
      </c>
      <c r="O48" s="65">
        <v>651</v>
      </c>
      <c r="P48" s="48"/>
      <c r="Q48" s="48"/>
      <c r="R48" s="48"/>
      <c r="S48" s="48"/>
      <c r="T48" s="48"/>
      <c r="U48" s="48"/>
    </row>
    <row r="49" spans="1:21" ht="30.75" customHeight="1" x14ac:dyDescent="0.15">
      <c r="A49" s="48"/>
      <c r="B49" s="1193"/>
      <c r="C49" s="1194"/>
      <c r="D49" s="62"/>
      <c r="E49" s="1185" t="s">
        <v>15</v>
      </c>
      <c r="F49" s="1185"/>
      <c r="G49" s="1185"/>
      <c r="H49" s="1185"/>
      <c r="I49" s="1185"/>
      <c r="J49" s="1186"/>
      <c r="K49" s="63" t="s">
        <v>474</v>
      </c>
      <c r="L49" s="64" t="s">
        <v>474</v>
      </c>
      <c r="M49" s="64" t="s">
        <v>474</v>
      </c>
      <c r="N49" s="64" t="s">
        <v>474</v>
      </c>
      <c r="O49" s="65" t="s">
        <v>474</v>
      </c>
      <c r="P49" s="48"/>
      <c r="Q49" s="48"/>
      <c r="R49" s="48"/>
      <c r="S49" s="48"/>
      <c r="T49" s="48"/>
      <c r="U49" s="48"/>
    </row>
    <row r="50" spans="1:21" ht="30.75" customHeight="1" x14ac:dyDescent="0.15">
      <c r="A50" s="48"/>
      <c r="B50" s="1193"/>
      <c r="C50" s="1194"/>
      <c r="D50" s="62"/>
      <c r="E50" s="1185" t="s">
        <v>16</v>
      </c>
      <c r="F50" s="1185"/>
      <c r="G50" s="1185"/>
      <c r="H50" s="1185"/>
      <c r="I50" s="1185"/>
      <c r="J50" s="1186"/>
      <c r="K50" s="63">
        <v>9</v>
      </c>
      <c r="L50" s="64">
        <v>9</v>
      </c>
      <c r="M50" s="64">
        <v>9</v>
      </c>
      <c r="N50" s="64">
        <v>9</v>
      </c>
      <c r="O50" s="65">
        <v>15</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474</v>
      </c>
      <c r="L51" s="64" t="s">
        <v>474</v>
      </c>
      <c r="M51" s="64" t="s">
        <v>474</v>
      </c>
      <c r="N51" s="64" t="s">
        <v>474</v>
      </c>
      <c r="O51" s="65" t="s">
        <v>474</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1176</v>
      </c>
      <c r="L52" s="64">
        <v>1191</v>
      </c>
      <c r="M52" s="64">
        <v>1222</v>
      </c>
      <c r="N52" s="64">
        <v>1273</v>
      </c>
      <c r="O52" s="65">
        <v>1203</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35</v>
      </c>
      <c r="L53" s="69">
        <v>46</v>
      </c>
      <c r="M53" s="69">
        <v>3</v>
      </c>
      <c r="N53" s="69">
        <v>-55</v>
      </c>
      <c r="O53" s="70">
        <v>-8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514</v>
      </c>
      <c r="J40" s="79" t="s">
        <v>515</v>
      </c>
      <c r="K40" s="79" t="s">
        <v>516</v>
      </c>
      <c r="L40" s="79" t="s">
        <v>517</v>
      </c>
      <c r="M40" s="80" t="s">
        <v>518</v>
      </c>
    </row>
    <row r="41" spans="2:13" ht="27.75" customHeight="1" x14ac:dyDescent="0.15">
      <c r="B41" s="1199" t="s">
        <v>23</v>
      </c>
      <c r="C41" s="1200"/>
      <c r="D41" s="81"/>
      <c r="E41" s="1205" t="s">
        <v>24</v>
      </c>
      <c r="F41" s="1205"/>
      <c r="G41" s="1205"/>
      <c r="H41" s="1206"/>
      <c r="I41" s="82">
        <v>5593</v>
      </c>
      <c r="J41" s="83">
        <v>5539</v>
      </c>
      <c r="K41" s="83">
        <v>5527</v>
      </c>
      <c r="L41" s="83">
        <v>5701</v>
      </c>
      <c r="M41" s="84">
        <v>5695</v>
      </c>
    </row>
    <row r="42" spans="2:13" ht="27.75" customHeight="1" x14ac:dyDescent="0.15">
      <c r="B42" s="1201"/>
      <c r="C42" s="1202"/>
      <c r="D42" s="85"/>
      <c r="E42" s="1207" t="s">
        <v>25</v>
      </c>
      <c r="F42" s="1207"/>
      <c r="G42" s="1207"/>
      <c r="H42" s="1208"/>
      <c r="I42" s="86">
        <v>162</v>
      </c>
      <c r="J42" s="87">
        <v>154</v>
      </c>
      <c r="K42" s="87">
        <v>147</v>
      </c>
      <c r="L42" s="87">
        <v>139</v>
      </c>
      <c r="M42" s="88">
        <v>188</v>
      </c>
    </row>
    <row r="43" spans="2:13" ht="27.75" customHeight="1" x14ac:dyDescent="0.15">
      <c r="B43" s="1201"/>
      <c r="C43" s="1202"/>
      <c r="D43" s="85"/>
      <c r="E43" s="1207" t="s">
        <v>26</v>
      </c>
      <c r="F43" s="1207"/>
      <c r="G43" s="1207"/>
      <c r="H43" s="1208"/>
      <c r="I43" s="86">
        <v>9219</v>
      </c>
      <c r="J43" s="87">
        <v>8886</v>
      </c>
      <c r="K43" s="87">
        <v>8527</v>
      </c>
      <c r="L43" s="87">
        <v>8192</v>
      </c>
      <c r="M43" s="88">
        <v>7919</v>
      </c>
    </row>
    <row r="44" spans="2:13" ht="27.75" customHeight="1" x14ac:dyDescent="0.15">
      <c r="B44" s="1201"/>
      <c r="C44" s="1202"/>
      <c r="D44" s="85"/>
      <c r="E44" s="1207" t="s">
        <v>27</v>
      </c>
      <c r="F44" s="1207"/>
      <c r="G44" s="1207"/>
      <c r="H44" s="1208"/>
      <c r="I44" s="86" t="s">
        <v>474</v>
      </c>
      <c r="J44" s="87" t="s">
        <v>474</v>
      </c>
      <c r="K44" s="87" t="s">
        <v>474</v>
      </c>
      <c r="L44" s="87" t="s">
        <v>474</v>
      </c>
      <c r="M44" s="88" t="s">
        <v>474</v>
      </c>
    </row>
    <row r="45" spans="2:13" ht="27.75" customHeight="1" x14ac:dyDescent="0.15">
      <c r="B45" s="1201"/>
      <c r="C45" s="1202"/>
      <c r="D45" s="85"/>
      <c r="E45" s="1207" t="s">
        <v>28</v>
      </c>
      <c r="F45" s="1207"/>
      <c r="G45" s="1207"/>
      <c r="H45" s="1208"/>
      <c r="I45" s="86">
        <v>2673</v>
      </c>
      <c r="J45" s="87">
        <v>2519</v>
      </c>
      <c r="K45" s="87">
        <v>2411</v>
      </c>
      <c r="L45" s="87">
        <v>2255</v>
      </c>
      <c r="M45" s="88">
        <v>2139</v>
      </c>
    </row>
    <row r="46" spans="2:13" ht="27.75" customHeight="1" x14ac:dyDescent="0.15">
      <c r="B46" s="1201"/>
      <c r="C46" s="1202"/>
      <c r="D46" s="85"/>
      <c r="E46" s="1207" t="s">
        <v>29</v>
      </c>
      <c r="F46" s="1207"/>
      <c r="G46" s="1207"/>
      <c r="H46" s="1208"/>
      <c r="I46" s="86" t="s">
        <v>474</v>
      </c>
      <c r="J46" s="87" t="s">
        <v>474</v>
      </c>
      <c r="K46" s="87" t="s">
        <v>474</v>
      </c>
      <c r="L46" s="87" t="s">
        <v>474</v>
      </c>
      <c r="M46" s="88" t="s">
        <v>474</v>
      </c>
    </row>
    <row r="47" spans="2:13" ht="27.75" customHeight="1" x14ac:dyDescent="0.15">
      <c r="B47" s="1201"/>
      <c r="C47" s="1202"/>
      <c r="D47" s="85"/>
      <c r="E47" s="1207" t="s">
        <v>30</v>
      </c>
      <c r="F47" s="1207"/>
      <c r="G47" s="1207"/>
      <c r="H47" s="1208"/>
      <c r="I47" s="86" t="s">
        <v>474</v>
      </c>
      <c r="J47" s="87" t="s">
        <v>474</v>
      </c>
      <c r="K47" s="87" t="s">
        <v>474</v>
      </c>
      <c r="L47" s="87" t="s">
        <v>474</v>
      </c>
      <c r="M47" s="88" t="s">
        <v>474</v>
      </c>
    </row>
    <row r="48" spans="2:13" ht="27.75" customHeight="1" x14ac:dyDescent="0.15">
      <c r="B48" s="1203"/>
      <c r="C48" s="1204"/>
      <c r="D48" s="85"/>
      <c r="E48" s="1207" t="s">
        <v>31</v>
      </c>
      <c r="F48" s="1207"/>
      <c r="G48" s="1207"/>
      <c r="H48" s="1208"/>
      <c r="I48" s="86" t="s">
        <v>474</v>
      </c>
      <c r="J48" s="87" t="s">
        <v>474</v>
      </c>
      <c r="K48" s="87" t="s">
        <v>474</v>
      </c>
      <c r="L48" s="87">
        <v>1</v>
      </c>
      <c r="M48" s="88" t="s">
        <v>474</v>
      </c>
    </row>
    <row r="49" spans="2:13" ht="27.75" customHeight="1" x14ac:dyDescent="0.15">
      <c r="B49" s="1209" t="s">
        <v>32</v>
      </c>
      <c r="C49" s="1210"/>
      <c r="D49" s="89"/>
      <c r="E49" s="1207" t="s">
        <v>33</v>
      </c>
      <c r="F49" s="1207"/>
      <c r="G49" s="1207"/>
      <c r="H49" s="1208"/>
      <c r="I49" s="86">
        <v>1499</v>
      </c>
      <c r="J49" s="87">
        <v>1748</v>
      </c>
      <c r="K49" s="87">
        <v>1884</v>
      </c>
      <c r="L49" s="87">
        <v>2142</v>
      </c>
      <c r="M49" s="88">
        <v>2155</v>
      </c>
    </row>
    <row r="50" spans="2:13" ht="27.75" customHeight="1" x14ac:dyDescent="0.15">
      <c r="B50" s="1201"/>
      <c r="C50" s="1202"/>
      <c r="D50" s="85"/>
      <c r="E50" s="1207" t="s">
        <v>34</v>
      </c>
      <c r="F50" s="1207"/>
      <c r="G50" s="1207"/>
      <c r="H50" s="1208"/>
      <c r="I50" s="86">
        <v>7299</v>
      </c>
      <c r="J50" s="87">
        <v>7127</v>
      </c>
      <c r="K50" s="87">
        <v>6779</v>
      </c>
      <c r="L50" s="87">
        <v>6417</v>
      </c>
      <c r="M50" s="88">
        <v>6136</v>
      </c>
    </row>
    <row r="51" spans="2:13" ht="27.75" customHeight="1" x14ac:dyDescent="0.15">
      <c r="B51" s="1203"/>
      <c r="C51" s="1204"/>
      <c r="D51" s="85"/>
      <c r="E51" s="1207" t="s">
        <v>35</v>
      </c>
      <c r="F51" s="1207"/>
      <c r="G51" s="1207"/>
      <c r="H51" s="1208"/>
      <c r="I51" s="86">
        <v>9972</v>
      </c>
      <c r="J51" s="87">
        <v>9890</v>
      </c>
      <c r="K51" s="87">
        <v>10257</v>
      </c>
      <c r="L51" s="87">
        <v>10352</v>
      </c>
      <c r="M51" s="88">
        <v>10496</v>
      </c>
    </row>
    <row r="52" spans="2:13" ht="27.75" customHeight="1" thickBot="1" x14ac:dyDescent="0.2">
      <c r="B52" s="1211" t="s">
        <v>36</v>
      </c>
      <c r="C52" s="1212"/>
      <c r="D52" s="90"/>
      <c r="E52" s="1213" t="s">
        <v>37</v>
      </c>
      <c r="F52" s="1213"/>
      <c r="G52" s="1213"/>
      <c r="H52" s="1214"/>
      <c r="I52" s="91">
        <v>-1123</v>
      </c>
      <c r="J52" s="92">
        <v>-1666</v>
      </c>
      <c r="K52" s="92">
        <v>-2310</v>
      </c>
      <c r="L52" s="92">
        <v>-2623</v>
      </c>
      <c r="M52" s="93">
        <v>-2845</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536</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536</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537</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538</v>
      </c>
      <c r="I42" s="352"/>
      <c r="J42" s="352"/>
      <c r="K42" s="352"/>
      <c r="L42" s="244"/>
      <c r="M42" s="244"/>
      <c r="N42" s="244"/>
      <c r="O42" s="244"/>
    </row>
    <row r="43" spans="2:17" x14ac:dyDescent="0.15">
      <c r="B43" s="248"/>
      <c r="C43" s="244"/>
      <c r="D43" s="244"/>
      <c r="E43" s="244"/>
      <c r="F43" s="244"/>
      <c r="G43" s="1251"/>
      <c r="H43" s="1228"/>
      <c r="I43" s="1228"/>
      <c r="J43" s="1228"/>
      <c r="K43" s="1228"/>
      <c r="L43" s="1228"/>
      <c r="M43" s="1228"/>
      <c r="N43" s="1228"/>
      <c r="O43" s="1229"/>
    </row>
    <row r="44" spans="2:17" x14ac:dyDescent="0.15">
      <c r="B44" s="248"/>
      <c r="C44" s="244"/>
      <c r="D44" s="244"/>
      <c r="E44" s="244"/>
      <c r="F44" s="244"/>
      <c r="G44" s="1230"/>
      <c r="H44" s="1231"/>
      <c r="I44" s="1231"/>
      <c r="J44" s="1231"/>
      <c r="K44" s="1231"/>
      <c r="L44" s="1231"/>
      <c r="M44" s="1231"/>
      <c r="N44" s="1231"/>
      <c r="O44" s="1232"/>
    </row>
    <row r="45" spans="2:17" x14ac:dyDescent="0.15">
      <c r="B45" s="248"/>
      <c r="C45" s="244"/>
      <c r="D45" s="244"/>
      <c r="E45" s="244"/>
      <c r="F45" s="244"/>
      <c r="G45" s="1230"/>
      <c r="H45" s="1231"/>
      <c r="I45" s="1231"/>
      <c r="J45" s="1231"/>
      <c r="K45" s="1231"/>
      <c r="L45" s="1231"/>
      <c r="M45" s="1231"/>
      <c r="N45" s="1231"/>
      <c r="O45" s="1232"/>
    </row>
    <row r="46" spans="2:17" x14ac:dyDescent="0.15">
      <c r="B46" s="248"/>
      <c r="C46" s="244"/>
      <c r="D46" s="244"/>
      <c r="E46" s="244"/>
      <c r="F46" s="244"/>
      <c r="G46" s="1230"/>
      <c r="H46" s="1231"/>
      <c r="I46" s="1231"/>
      <c r="J46" s="1231"/>
      <c r="K46" s="1231"/>
      <c r="L46" s="1231"/>
      <c r="M46" s="1231"/>
      <c r="N46" s="1231"/>
      <c r="O46" s="1232"/>
    </row>
    <row r="47" spans="2:17" x14ac:dyDescent="0.15">
      <c r="B47" s="248"/>
      <c r="C47" s="244"/>
      <c r="D47" s="244"/>
      <c r="E47" s="244"/>
      <c r="F47" s="244"/>
      <c r="G47" s="1233"/>
      <c r="H47" s="1234"/>
      <c r="I47" s="1234"/>
      <c r="J47" s="1234"/>
      <c r="K47" s="1234"/>
      <c r="L47" s="1234"/>
      <c r="M47" s="1234"/>
      <c r="N47" s="1234"/>
      <c r="O47" s="1235"/>
    </row>
    <row r="48" spans="2:17" x14ac:dyDescent="0.15">
      <c r="B48" s="248"/>
      <c r="C48" s="244"/>
      <c r="D48" s="244"/>
      <c r="E48" s="244"/>
      <c r="F48" s="244"/>
      <c r="G48" s="244"/>
      <c r="H48" s="353"/>
      <c r="I48" s="353"/>
      <c r="J48" s="353"/>
    </row>
    <row r="49" spans="1:17" x14ac:dyDescent="0.15">
      <c r="B49" s="248"/>
      <c r="C49" s="244"/>
      <c r="D49" s="244"/>
      <c r="E49" s="244"/>
      <c r="F49" s="244"/>
      <c r="G49" s="243" t="s">
        <v>539</v>
      </c>
    </row>
    <row r="50" spans="1:17" x14ac:dyDescent="0.15">
      <c r="B50" s="248"/>
      <c r="C50" s="244"/>
      <c r="D50" s="244"/>
      <c r="E50" s="244"/>
      <c r="F50" s="244"/>
      <c r="G50" s="1236"/>
      <c r="H50" s="1237"/>
      <c r="I50" s="1237"/>
      <c r="J50" s="1238"/>
      <c r="K50" s="354" t="s">
        <v>514</v>
      </c>
      <c r="L50" s="354" t="s">
        <v>515</v>
      </c>
      <c r="M50" s="354" t="s">
        <v>516</v>
      </c>
      <c r="N50" s="354" t="s">
        <v>517</v>
      </c>
      <c r="O50" s="354" t="s">
        <v>518</v>
      </c>
    </row>
    <row r="51" spans="1:17" x14ac:dyDescent="0.15">
      <c r="B51" s="248"/>
      <c r="C51" s="244"/>
      <c r="D51" s="244"/>
      <c r="E51" s="244"/>
      <c r="F51" s="244"/>
      <c r="G51" s="1239" t="s">
        <v>540</v>
      </c>
      <c r="H51" s="1240"/>
      <c r="I51" s="1245" t="s">
        <v>541</v>
      </c>
      <c r="J51" s="1245"/>
      <c r="K51" s="1249"/>
      <c r="L51" s="1249"/>
      <c r="M51" s="1249"/>
      <c r="N51" s="1249"/>
      <c r="O51" s="1249"/>
    </row>
    <row r="52" spans="1:17" x14ac:dyDescent="0.15">
      <c r="B52" s="248"/>
      <c r="C52" s="244"/>
      <c r="D52" s="244"/>
      <c r="E52" s="244"/>
      <c r="F52" s="244"/>
      <c r="G52" s="1241"/>
      <c r="H52" s="1242"/>
      <c r="I52" s="1246"/>
      <c r="J52" s="1246"/>
      <c r="K52" s="1215"/>
      <c r="L52" s="1215"/>
      <c r="M52" s="1215"/>
      <c r="N52" s="1215"/>
      <c r="O52" s="1215"/>
    </row>
    <row r="53" spans="1:17" x14ac:dyDescent="0.15">
      <c r="A53" s="355"/>
      <c r="B53" s="248"/>
      <c r="C53" s="244"/>
      <c r="D53" s="244"/>
      <c r="E53" s="244"/>
      <c r="F53" s="244"/>
      <c r="G53" s="1241"/>
      <c r="H53" s="1242"/>
      <c r="I53" s="1225" t="s">
        <v>542</v>
      </c>
      <c r="J53" s="1225"/>
      <c r="K53" s="1250"/>
      <c r="L53" s="1250"/>
      <c r="M53" s="1250"/>
      <c r="N53" s="1250"/>
      <c r="O53" s="1250"/>
    </row>
    <row r="54" spans="1:17" x14ac:dyDescent="0.15">
      <c r="A54" s="355"/>
      <c r="B54" s="248"/>
      <c r="C54" s="244"/>
      <c r="D54" s="244"/>
      <c r="E54" s="244"/>
      <c r="F54" s="244"/>
      <c r="G54" s="1243"/>
      <c r="H54" s="1244"/>
      <c r="I54" s="1225"/>
      <c r="J54" s="1225"/>
      <c r="K54" s="1248"/>
      <c r="L54" s="1248"/>
      <c r="M54" s="1248"/>
      <c r="N54" s="1248"/>
      <c r="O54" s="1248"/>
    </row>
    <row r="55" spans="1:17" x14ac:dyDescent="0.15">
      <c r="A55" s="355"/>
      <c r="B55" s="248"/>
      <c r="C55" s="244"/>
      <c r="D55" s="244"/>
      <c r="E55" s="244"/>
      <c r="F55" s="244"/>
      <c r="G55" s="1219" t="s">
        <v>543</v>
      </c>
      <c r="H55" s="1220"/>
      <c r="I55" s="1225" t="s">
        <v>541</v>
      </c>
      <c r="J55" s="1225"/>
      <c r="K55" s="1249"/>
      <c r="L55" s="1249"/>
      <c r="M55" s="1249"/>
      <c r="N55" s="1249"/>
      <c r="O55" s="1249"/>
    </row>
    <row r="56" spans="1:17" x14ac:dyDescent="0.15">
      <c r="A56" s="355"/>
      <c r="B56" s="248"/>
      <c r="C56" s="244"/>
      <c r="D56" s="244"/>
      <c r="E56" s="244"/>
      <c r="F56" s="244"/>
      <c r="G56" s="1221"/>
      <c r="H56" s="1222"/>
      <c r="I56" s="1225"/>
      <c r="J56" s="1225"/>
      <c r="K56" s="1215"/>
      <c r="L56" s="1215"/>
      <c r="M56" s="1215"/>
      <c r="N56" s="1215"/>
      <c r="O56" s="1215"/>
    </row>
    <row r="57" spans="1:17" s="355" customFormat="1" x14ac:dyDescent="0.15">
      <c r="B57" s="356"/>
      <c r="C57" s="352"/>
      <c r="D57" s="352"/>
      <c r="E57" s="352"/>
      <c r="F57" s="352"/>
      <c r="G57" s="1221"/>
      <c r="H57" s="1222"/>
      <c r="I57" s="1217" t="s">
        <v>542</v>
      </c>
      <c r="J57" s="1217"/>
      <c r="K57" s="1250"/>
      <c r="L57" s="1250"/>
      <c r="M57" s="1250"/>
      <c r="N57" s="1250"/>
      <c r="O57" s="1250"/>
      <c r="P57" s="357"/>
      <c r="Q57" s="356"/>
    </row>
    <row r="58" spans="1:17" s="355" customFormat="1" x14ac:dyDescent="0.15">
      <c r="A58" s="243"/>
      <c r="B58" s="356"/>
      <c r="C58" s="352"/>
      <c r="D58" s="352"/>
      <c r="E58" s="352"/>
      <c r="F58" s="352"/>
      <c r="G58" s="1223"/>
      <c r="H58" s="1224"/>
      <c r="I58" s="1217"/>
      <c r="J58" s="1217"/>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544</v>
      </c>
      <c r="C63" s="244"/>
      <c r="D63" s="244"/>
      <c r="E63" s="244"/>
      <c r="F63" s="244"/>
      <c r="G63" s="244"/>
      <c r="H63" s="244"/>
      <c r="I63" s="244"/>
      <c r="J63" s="244"/>
      <c r="K63" s="244"/>
      <c r="L63" s="244"/>
      <c r="M63" s="244"/>
      <c r="N63" s="244"/>
      <c r="O63" s="244"/>
    </row>
    <row r="64" spans="1:17" x14ac:dyDescent="0.15">
      <c r="B64" s="248"/>
      <c r="C64" s="244"/>
      <c r="D64" s="244"/>
      <c r="E64" s="244"/>
      <c r="F64" s="244"/>
      <c r="G64" s="351" t="s">
        <v>538</v>
      </c>
      <c r="I64" s="352"/>
      <c r="J64" s="352"/>
      <c r="K64" s="352"/>
      <c r="L64" s="244"/>
      <c r="M64" s="244"/>
      <c r="N64" s="244"/>
      <c r="O64" s="244"/>
    </row>
    <row r="65" spans="2:30" x14ac:dyDescent="0.15">
      <c r="B65" s="248"/>
      <c r="C65" s="244"/>
      <c r="D65" s="244"/>
      <c r="E65" s="244"/>
      <c r="F65" s="244"/>
      <c r="G65" s="1227" t="s">
        <v>547</v>
      </c>
      <c r="H65" s="1228"/>
      <c r="I65" s="1228"/>
      <c r="J65" s="1228"/>
      <c r="K65" s="1228"/>
      <c r="L65" s="1228"/>
      <c r="M65" s="1228"/>
      <c r="N65" s="1228"/>
      <c r="O65" s="1229"/>
    </row>
    <row r="66" spans="2:30" x14ac:dyDescent="0.15">
      <c r="B66" s="248"/>
      <c r="C66" s="244"/>
      <c r="D66" s="244"/>
      <c r="E66" s="244"/>
      <c r="F66" s="244"/>
      <c r="G66" s="1230"/>
      <c r="H66" s="1231"/>
      <c r="I66" s="1231"/>
      <c r="J66" s="1231"/>
      <c r="K66" s="1231"/>
      <c r="L66" s="1231"/>
      <c r="M66" s="1231"/>
      <c r="N66" s="1231"/>
      <c r="O66" s="1232"/>
    </row>
    <row r="67" spans="2:30" x14ac:dyDescent="0.15">
      <c r="B67" s="248"/>
      <c r="C67" s="244"/>
      <c r="D67" s="244"/>
      <c r="E67" s="244"/>
      <c r="F67" s="244"/>
      <c r="G67" s="1230"/>
      <c r="H67" s="1231"/>
      <c r="I67" s="1231"/>
      <c r="J67" s="1231"/>
      <c r="K67" s="1231"/>
      <c r="L67" s="1231"/>
      <c r="M67" s="1231"/>
      <c r="N67" s="1231"/>
      <c r="O67" s="1232"/>
    </row>
    <row r="68" spans="2:30" x14ac:dyDescent="0.15">
      <c r="B68" s="248"/>
      <c r="C68" s="244"/>
      <c r="D68" s="244"/>
      <c r="E68" s="244"/>
      <c r="F68" s="244"/>
      <c r="G68" s="1230"/>
      <c r="H68" s="1231"/>
      <c r="I68" s="1231"/>
      <c r="J68" s="1231"/>
      <c r="K68" s="1231"/>
      <c r="L68" s="1231"/>
      <c r="M68" s="1231"/>
      <c r="N68" s="1231"/>
      <c r="O68" s="1232"/>
    </row>
    <row r="69" spans="2:30" x14ac:dyDescent="0.15">
      <c r="B69" s="248"/>
      <c r="C69" s="244"/>
      <c r="D69" s="244"/>
      <c r="E69" s="244"/>
      <c r="F69" s="244"/>
      <c r="G69" s="1233"/>
      <c r="H69" s="1234"/>
      <c r="I69" s="1234"/>
      <c r="J69" s="1234"/>
      <c r="K69" s="1234"/>
      <c r="L69" s="1234"/>
      <c r="M69" s="1234"/>
      <c r="N69" s="1234"/>
      <c r="O69" s="123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545</v>
      </c>
      <c r="I71" s="368"/>
      <c r="J71" s="364"/>
      <c r="K71" s="364"/>
      <c r="L71" s="365"/>
      <c r="M71" s="364"/>
      <c r="N71" s="365"/>
      <c r="O71" s="366"/>
    </row>
    <row r="72" spans="2:30" x14ac:dyDescent="0.15">
      <c r="B72" s="248"/>
      <c r="C72" s="244"/>
      <c r="D72" s="244"/>
      <c r="E72" s="244"/>
      <c r="F72" s="244"/>
      <c r="G72" s="1236"/>
      <c r="H72" s="1237"/>
      <c r="I72" s="1237"/>
      <c r="J72" s="1238"/>
      <c r="K72" s="354" t="s">
        <v>514</v>
      </c>
      <c r="L72" s="354" t="s">
        <v>515</v>
      </c>
      <c r="M72" s="354" t="s">
        <v>516</v>
      </c>
      <c r="N72" s="354" t="s">
        <v>517</v>
      </c>
      <c r="O72" s="354" t="s">
        <v>518</v>
      </c>
    </row>
    <row r="73" spans="2:30" x14ac:dyDescent="0.15">
      <c r="B73" s="248"/>
      <c r="C73" s="244"/>
      <c r="D73" s="244"/>
      <c r="E73" s="244"/>
      <c r="F73" s="244"/>
      <c r="G73" s="1239" t="s">
        <v>540</v>
      </c>
      <c r="H73" s="1240"/>
      <c r="I73" s="1245" t="s">
        <v>541</v>
      </c>
      <c r="J73" s="1245"/>
      <c r="K73" s="1226"/>
      <c r="L73" s="1226"/>
      <c r="M73" s="1215"/>
      <c r="N73" s="1215"/>
      <c r="O73" s="1215"/>
      <c r="S73" s="243">
        <v>9.9</v>
      </c>
    </row>
    <row r="74" spans="2:30" x14ac:dyDescent="0.15">
      <c r="B74" s="248"/>
      <c r="C74" s="244"/>
      <c r="D74" s="244"/>
      <c r="E74" s="244"/>
      <c r="F74" s="244"/>
      <c r="G74" s="1241"/>
      <c r="H74" s="1242"/>
      <c r="I74" s="1246"/>
      <c r="J74" s="1246"/>
      <c r="K74" s="1226"/>
      <c r="L74" s="1226"/>
      <c r="M74" s="1215"/>
      <c r="N74" s="1215"/>
      <c r="O74" s="1215"/>
    </row>
    <row r="75" spans="2:30" x14ac:dyDescent="0.15">
      <c r="B75" s="248"/>
      <c r="C75" s="244"/>
      <c r="D75" s="244"/>
      <c r="E75" s="244"/>
      <c r="F75" s="244"/>
      <c r="G75" s="1241"/>
      <c r="H75" s="1242"/>
      <c r="I75" s="1225" t="s">
        <v>546</v>
      </c>
      <c r="J75" s="1225"/>
      <c r="K75" s="1247">
        <v>1</v>
      </c>
      <c r="L75" s="1247">
        <v>0.8</v>
      </c>
      <c r="M75" s="1247">
        <v>0.4</v>
      </c>
      <c r="N75" s="1247">
        <v>0</v>
      </c>
      <c r="O75" s="1247">
        <v>-0.3</v>
      </c>
      <c r="U75" s="243">
        <v>81.2</v>
      </c>
      <c r="W75" s="243">
        <v>87.2</v>
      </c>
      <c r="Y75" s="243">
        <v>99.8</v>
      </c>
      <c r="AA75" s="243">
        <v>109.5</v>
      </c>
      <c r="AC75" s="243">
        <v>115.2</v>
      </c>
    </row>
    <row r="76" spans="2:30" x14ac:dyDescent="0.15">
      <c r="B76" s="248"/>
      <c r="C76" s="244"/>
      <c r="D76" s="244"/>
      <c r="E76" s="244"/>
      <c r="F76" s="244"/>
      <c r="G76" s="1243"/>
      <c r="H76" s="1244"/>
      <c r="I76" s="1225"/>
      <c r="J76" s="1225"/>
      <c r="K76" s="1248"/>
      <c r="L76" s="1248"/>
      <c r="M76" s="1248"/>
      <c r="N76" s="1248"/>
      <c r="O76" s="1248"/>
    </row>
    <row r="77" spans="2:30" x14ac:dyDescent="0.15">
      <c r="B77" s="248"/>
      <c r="C77" s="244"/>
      <c r="D77" s="244"/>
      <c r="E77" s="244"/>
      <c r="F77" s="244"/>
      <c r="G77" s="1219" t="s">
        <v>543</v>
      </c>
      <c r="H77" s="1220"/>
      <c r="I77" s="1225" t="s">
        <v>541</v>
      </c>
      <c r="J77" s="1225"/>
      <c r="K77" s="1226">
        <v>40.200000000000003</v>
      </c>
      <c r="L77" s="1226">
        <v>30.7</v>
      </c>
      <c r="M77" s="1215">
        <v>22.3</v>
      </c>
      <c r="N77" s="1215">
        <v>20.3</v>
      </c>
      <c r="O77" s="1215">
        <v>13</v>
      </c>
      <c r="R77" s="243">
        <v>12.3</v>
      </c>
      <c r="T77" s="243">
        <v>11.1</v>
      </c>
    </row>
    <row r="78" spans="2:30" x14ac:dyDescent="0.15">
      <c r="B78" s="248"/>
      <c r="C78" s="244"/>
      <c r="D78" s="244"/>
      <c r="E78" s="244"/>
      <c r="F78" s="244"/>
      <c r="G78" s="1221"/>
      <c r="H78" s="1222"/>
      <c r="I78" s="1225"/>
      <c r="J78" s="1225"/>
      <c r="K78" s="1226"/>
      <c r="L78" s="1226"/>
      <c r="M78" s="1215"/>
      <c r="N78" s="1215"/>
      <c r="O78" s="1215"/>
    </row>
    <row r="79" spans="2:30" x14ac:dyDescent="0.15">
      <c r="B79" s="248"/>
      <c r="C79" s="244"/>
      <c r="D79" s="244"/>
      <c r="E79" s="244"/>
      <c r="F79" s="244"/>
      <c r="G79" s="1221"/>
      <c r="H79" s="1222"/>
      <c r="I79" s="1216" t="s">
        <v>546</v>
      </c>
      <c r="J79" s="1217"/>
      <c r="K79" s="1218">
        <v>10.1</v>
      </c>
      <c r="L79" s="1218">
        <v>9.1999999999999993</v>
      </c>
      <c r="M79" s="1218">
        <v>8.5</v>
      </c>
      <c r="N79" s="1218">
        <v>7.7</v>
      </c>
      <c r="O79" s="1218">
        <v>6.8</v>
      </c>
      <c r="V79" s="243">
        <v>53.5</v>
      </c>
      <c r="X79" s="243">
        <v>48.2</v>
      </c>
      <c r="Z79" s="243">
        <v>34.200000000000003</v>
      </c>
      <c r="AB79" s="243">
        <v>30.3</v>
      </c>
      <c r="AD79" s="243">
        <v>28.9</v>
      </c>
    </row>
    <row r="80" spans="2:30" x14ac:dyDescent="0.15">
      <c r="B80" s="248"/>
      <c r="C80" s="244"/>
      <c r="D80" s="244"/>
      <c r="E80" s="244"/>
      <c r="F80" s="244"/>
      <c r="G80" s="1223"/>
      <c r="H80" s="1224"/>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513</v>
      </c>
      <c r="G2" s="111"/>
      <c r="H2" s="112"/>
    </row>
    <row r="3" spans="1:8" x14ac:dyDescent="0.15">
      <c r="A3" s="108" t="s">
        <v>506</v>
      </c>
      <c r="B3" s="113"/>
      <c r="C3" s="114"/>
      <c r="D3" s="115">
        <v>5485</v>
      </c>
      <c r="E3" s="116"/>
      <c r="F3" s="117">
        <v>42839</v>
      </c>
      <c r="G3" s="118"/>
      <c r="H3" s="119"/>
    </row>
    <row r="4" spans="1:8" x14ac:dyDescent="0.15">
      <c r="A4" s="120"/>
      <c r="B4" s="121"/>
      <c r="C4" s="122"/>
      <c r="D4" s="123">
        <v>2995</v>
      </c>
      <c r="E4" s="124"/>
      <c r="F4" s="125">
        <v>22027</v>
      </c>
      <c r="G4" s="126"/>
      <c r="H4" s="127"/>
    </row>
    <row r="5" spans="1:8" x14ac:dyDescent="0.15">
      <c r="A5" s="108" t="s">
        <v>508</v>
      </c>
      <c r="B5" s="113"/>
      <c r="C5" s="114"/>
      <c r="D5" s="115">
        <v>9005</v>
      </c>
      <c r="E5" s="116"/>
      <c r="F5" s="117">
        <v>46819</v>
      </c>
      <c r="G5" s="118"/>
      <c r="H5" s="119"/>
    </row>
    <row r="6" spans="1:8" x14ac:dyDescent="0.15">
      <c r="A6" s="120"/>
      <c r="B6" s="121"/>
      <c r="C6" s="122"/>
      <c r="D6" s="123">
        <v>7672</v>
      </c>
      <c r="E6" s="124"/>
      <c r="F6" s="125">
        <v>24121</v>
      </c>
      <c r="G6" s="126"/>
      <c r="H6" s="127"/>
    </row>
    <row r="7" spans="1:8" x14ac:dyDescent="0.15">
      <c r="A7" s="108" t="s">
        <v>509</v>
      </c>
      <c r="B7" s="113"/>
      <c r="C7" s="114"/>
      <c r="D7" s="115">
        <v>8589</v>
      </c>
      <c r="E7" s="116"/>
      <c r="F7" s="117">
        <v>53270</v>
      </c>
      <c r="G7" s="118"/>
      <c r="H7" s="119"/>
    </row>
    <row r="8" spans="1:8" x14ac:dyDescent="0.15">
      <c r="A8" s="120"/>
      <c r="B8" s="121"/>
      <c r="C8" s="122"/>
      <c r="D8" s="123">
        <v>6701</v>
      </c>
      <c r="E8" s="124"/>
      <c r="F8" s="125">
        <v>24316</v>
      </c>
      <c r="G8" s="126"/>
      <c r="H8" s="127"/>
    </row>
    <row r="9" spans="1:8" x14ac:dyDescent="0.15">
      <c r="A9" s="108" t="s">
        <v>510</v>
      </c>
      <c r="B9" s="113"/>
      <c r="C9" s="114"/>
      <c r="D9" s="115">
        <v>16391</v>
      </c>
      <c r="E9" s="116"/>
      <c r="F9" s="117">
        <v>53292</v>
      </c>
      <c r="G9" s="118"/>
      <c r="H9" s="119"/>
    </row>
    <row r="10" spans="1:8" x14ac:dyDescent="0.15">
      <c r="A10" s="120"/>
      <c r="B10" s="121"/>
      <c r="C10" s="122"/>
      <c r="D10" s="123">
        <v>9338</v>
      </c>
      <c r="E10" s="124"/>
      <c r="F10" s="125">
        <v>28900</v>
      </c>
      <c r="G10" s="126"/>
      <c r="H10" s="127"/>
    </row>
    <row r="11" spans="1:8" x14ac:dyDescent="0.15">
      <c r="A11" s="108" t="s">
        <v>511</v>
      </c>
      <c r="B11" s="113"/>
      <c r="C11" s="114"/>
      <c r="D11" s="115">
        <v>12275</v>
      </c>
      <c r="E11" s="116"/>
      <c r="F11" s="117">
        <v>49919</v>
      </c>
      <c r="G11" s="118"/>
      <c r="H11" s="119"/>
    </row>
    <row r="12" spans="1:8" x14ac:dyDescent="0.15">
      <c r="A12" s="120"/>
      <c r="B12" s="121"/>
      <c r="C12" s="128"/>
      <c r="D12" s="123">
        <v>8257</v>
      </c>
      <c r="E12" s="124"/>
      <c r="F12" s="125">
        <v>26398</v>
      </c>
      <c r="G12" s="126"/>
      <c r="H12" s="127"/>
    </row>
    <row r="13" spans="1:8" x14ac:dyDescent="0.15">
      <c r="A13" s="108"/>
      <c r="B13" s="113"/>
      <c r="C13" s="129"/>
      <c r="D13" s="130">
        <v>10349</v>
      </c>
      <c r="E13" s="131"/>
      <c r="F13" s="132">
        <v>49228</v>
      </c>
      <c r="G13" s="133"/>
      <c r="H13" s="119"/>
    </row>
    <row r="14" spans="1:8" x14ac:dyDescent="0.15">
      <c r="A14" s="120"/>
      <c r="B14" s="121"/>
      <c r="C14" s="122"/>
      <c r="D14" s="123">
        <v>6993</v>
      </c>
      <c r="E14" s="124"/>
      <c r="F14" s="125">
        <v>25152</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8.43</v>
      </c>
      <c r="C19" s="134">
        <f>ROUND(VALUE(SUBSTITUTE(実質収支比率等に係る経年分析!G$48,"▲","-")),2)</f>
        <v>5.76</v>
      </c>
      <c r="D19" s="134">
        <f>ROUND(VALUE(SUBSTITUTE(実質収支比率等に係る経年分析!H$48,"▲","-")),2)</f>
        <v>6.69</v>
      </c>
      <c r="E19" s="134">
        <f>ROUND(VALUE(SUBSTITUTE(実質収支比率等に係る経年分析!I$48,"▲","-")),2)</f>
        <v>7.87</v>
      </c>
      <c r="F19" s="134">
        <f>ROUND(VALUE(SUBSTITUTE(実質収支比率等に係る経年分析!J$48,"▲","-")),2)</f>
        <v>8.91</v>
      </c>
    </row>
    <row r="20" spans="1:11" x14ac:dyDescent="0.15">
      <c r="A20" s="134" t="s">
        <v>42</v>
      </c>
      <c r="B20" s="134">
        <f>ROUND(VALUE(SUBSTITUTE(実質収支比率等に係る経年分析!F$47,"▲","-")),2)</f>
        <v>11.45</v>
      </c>
      <c r="C20" s="134">
        <f>ROUND(VALUE(SUBSTITUTE(実質収支比率等に係る経年分析!G$47,"▲","-")),2)</f>
        <v>15.19</v>
      </c>
      <c r="D20" s="134">
        <f>ROUND(VALUE(SUBSTITUTE(実質収支比率等に係る経年分析!H$47,"▲","-")),2)</f>
        <v>12.91</v>
      </c>
      <c r="E20" s="134">
        <f>ROUND(VALUE(SUBSTITUTE(実質収支比率等に係る経年分析!I$47,"▲","-")),2)</f>
        <v>13.54</v>
      </c>
      <c r="F20" s="134">
        <f>ROUND(VALUE(SUBSTITUTE(実質収支比率等に係る経年分析!J$47,"▲","-")),2)</f>
        <v>13.03</v>
      </c>
    </row>
    <row r="21" spans="1:11" x14ac:dyDescent="0.15">
      <c r="A21" s="134" t="s">
        <v>43</v>
      </c>
      <c r="B21" s="134">
        <f>IF(ISNUMBER(VALUE(SUBSTITUTE(実質収支比率等に係る経年分析!F$49,"▲","-"))),ROUND(VALUE(SUBSTITUTE(実質収支比率等に係る経年分析!F$49,"▲","-")),2),NA())</f>
        <v>2.5</v>
      </c>
      <c r="C21" s="134">
        <f>IF(ISNUMBER(VALUE(SUBSTITUTE(実質収支比率等に係る経年分析!G$49,"▲","-"))),ROUND(VALUE(SUBSTITUTE(実質収支比率等に係る経年分析!G$49,"▲","-")),2),NA())</f>
        <v>1.23</v>
      </c>
      <c r="D21" s="134">
        <f>IF(ISNUMBER(VALUE(SUBSTITUTE(実質収支比率等に係る経年分析!H$49,"▲","-"))),ROUND(VALUE(SUBSTITUTE(実質収支比率等に係る経年分析!H$49,"▲","-")),2),NA())</f>
        <v>-1.1599999999999999</v>
      </c>
      <c r="E21" s="134">
        <f>IF(ISNUMBER(VALUE(SUBSTITUTE(実質収支比率等に係る経年分析!I$49,"▲","-"))),ROUND(VALUE(SUBSTITUTE(実質収支比率等に係る経年分析!I$49,"▲","-")),2),NA())</f>
        <v>1.73</v>
      </c>
      <c r="F21" s="134">
        <f>IF(ISNUMBER(VALUE(SUBSTITUTE(実質収支比率等に係る経年分析!J$49,"▲","-"))),ROUND(VALUE(SUBSTITUTE(実質収支比率等に係る経年分析!J$49,"▲","-")),2),NA())</f>
        <v>0.86</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x14ac:dyDescent="0.15">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0.55000000000000004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0.67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0.74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0.64</v>
      </c>
    </row>
    <row r="33" spans="1:16" x14ac:dyDescent="0.15">
      <c r="A33" s="135" t="str">
        <f>IF(連結実質赤字比率に係る赤字・黒字の構成分析!C$37="",NA(),連結実質赤字比率に係る赤字・黒字の構成分析!C$37)</f>
        <v>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1.18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0.89</v>
      </c>
    </row>
    <row r="34" spans="1:16" x14ac:dyDescent="0.15">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0.41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0.71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0.81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1.55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2.04</v>
      </c>
    </row>
    <row r="35" spans="1:16" x14ac:dyDescent="0.15">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2.78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3.54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3.08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2.4500000000000002</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8.42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5.76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6.68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7.87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8.9</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1176</v>
      </c>
      <c r="E42" s="136"/>
      <c r="F42" s="136"/>
      <c r="G42" s="136">
        <f>'実質公債費比率（分子）の構造'!L$52</f>
        <v>1191</v>
      </c>
      <c r="H42" s="136"/>
      <c r="I42" s="136"/>
      <c r="J42" s="136">
        <f>'実質公債費比率（分子）の構造'!M$52</f>
        <v>1222</v>
      </c>
      <c r="K42" s="136"/>
      <c r="L42" s="136"/>
      <c r="M42" s="136">
        <f>'実質公債費比率（分子）の構造'!N$52</f>
        <v>1273</v>
      </c>
      <c r="N42" s="136"/>
      <c r="O42" s="136"/>
      <c r="P42" s="136">
        <f>'実質公債費比率（分子）の構造'!O$52</f>
        <v>1203</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9</v>
      </c>
      <c r="C44" s="136"/>
      <c r="D44" s="136"/>
      <c r="E44" s="136">
        <f>'実質公債費比率（分子）の構造'!L$50</f>
        <v>9</v>
      </c>
      <c r="F44" s="136"/>
      <c r="G44" s="136"/>
      <c r="H44" s="136">
        <f>'実質公債費比率（分子）の構造'!M$50</f>
        <v>9</v>
      </c>
      <c r="I44" s="136"/>
      <c r="J44" s="136"/>
      <c r="K44" s="136">
        <f>'実質公債費比率（分子）の構造'!N$50</f>
        <v>9</v>
      </c>
      <c r="L44" s="136"/>
      <c r="M44" s="136"/>
      <c r="N44" s="136">
        <f>'実質公債費比率（分子）の構造'!O$50</f>
        <v>15</v>
      </c>
      <c r="O44" s="136"/>
      <c r="P44" s="136"/>
    </row>
    <row r="45" spans="1:16" x14ac:dyDescent="0.15">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54</v>
      </c>
      <c r="B46" s="136">
        <f>'実質公債費比率（分子）の構造'!K$48</f>
        <v>615</v>
      </c>
      <c r="C46" s="136"/>
      <c r="D46" s="136"/>
      <c r="E46" s="136">
        <f>'実質公債費比率（分子）の構造'!L$48</f>
        <v>626</v>
      </c>
      <c r="F46" s="136"/>
      <c r="G46" s="136"/>
      <c r="H46" s="136">
        <f>'実質公債費比率（分子）の構造'!M$48</f>
        <v>633</v>
      </c>
      <c r="I46" s="136"/>
      <c r="J46" s="136"/>
      <c r="K46" s="136">
        <f>'実質公債費比率（分子）の構造'!N$48</f>
        <v>640</v>
      </c>
      <c r="L46" s="136"/>
      <c r="M46" s="136"/>
      <c r="N46" s="136">
        <f>'実質公債費比率（分子）の構造'!O$48</f>
        <v>651</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587</v>
      </c>
      <c r="C49" s="136"/>
      <c r="D49" s="136"/>
      <c r="E49" s="136">
        <f>'実質公債費比率（分子）の構造'!L$45</f>
        <v>602</v>
      </c>
      <c r="F49" s="136"/>
      <c r="G49" s="136"/>
      <c r="H49" s="136">
        <f>'実質公債費比率（分子）の構造'!M$45</f>
        <v>583</v>
      </c>
      <c r="I49" s="136"/>
      <c r="J49" s="136"/>
      <c r="K49" s="136">
        <f>'実質公債費比率（分子）の構造'!N$45</f>
        <v>569</v>
      </c>
      <c r="L49" s="136"/>
      <c r="M49" s="136"/>
      <c r="N49" s="136">
        <f>'実質公債費比率（分子）の構造'!O$45</f>
        <v>529</v>
      </c>
      <c r="O49" s="136"/>
      <c r="P49" s="136"/>
    </row>
    <row r="50" spans="1:16" x14ac:dyDescent="0.15">
      <c r="A50" s="136" t="s">
        <v>58</v>
      </c>
      <c r="B50" s="136" t="e">
        <f>NA()</f>
        <v>#N/A</v>
      </c>
      <c r="C50" s="136">
        <f>IF(ISNUMBER('実質公債費比率（分子）の構造'!K$53),'実質公債費比率（分子）の構造'!K$53,NA())</f>
        <v>35</v>
      </c>
      <c r="D50" s="136" t="e">
        <f>NA()</f>
        <v>#N/A</v>
      </c>
      <c r="E50" s="136" t="e">
        <f>NA()</f>
        <v>#N/A</v>
      </c>
      <c r="F50" s="136">
        <f>IF(ISNUMBER('実質公債費比率（分子）の構造'!L$53),'実質公債費比率（分子）の構造'!L$53,NA())</f>
        <v>46</v>
      </c>
      <c r="G50" s="136" t="e">
        <f>NA()</f>
        <v>#N/A</v>
      </c>
      <c r="H50" s="136" t="e">
        <f>NA()</f>
        <v>#N/A</v>
      </c>
      <c r="I50" s="136">
        <f>IF(ISNUMBER('実質公債費比率（分子）の構造'!M$53),'実質公債費比率（分子）の構造'!M$53,NA())</f>
        <v>3</v>
      </c>
      <c r="J50" s="136" t="e">
        <f>NA()</f>
        <v>#N/A</v>
      </c>
      <c r="K50" s="136" t="e">
        <f>NA()</f>
        <v>#N/A</v>
      </c>
      <c r="L50" s="136">
        <f>IF(ISNUMBER('実質公債費比率（分子）の構造'!N$53),'実質公債費比率（分子）の構造'!N$53,NA())</f>
        <v>-55</v>
      </c>
      <c r="M50" s="136" t="e">
        <f>NA()</f>
        <v>#N/A</v>
      </c>
      <c r="N50" s="136" t="e">
        <f>NA()</f>
        <v>#N/A</v>
      </c>
      <c r="O50" s="136">
        <f>IF(ISNUMBER('実質公債費比率（分子）の構造'!O$53),'実質公債費比率（分子）の構造'!O$53,NA())</f>
        <v>-8</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9972</v>
      </c>
      <c r="E56" s="135"/>
      <c r="F56" s="135"/>
      <c r="G56" s="135">
        <f>'将来負担比率（分子）の構造'!J$51</f>
        <v>9890</v>
      </c>
      <c r="H56" s="135"/>
      <c r="I56" s="135"/>
      <c r="J56" s="135">
        <f>'将来負担比率（分子）の構造'!K$51</f>
        <v>10257</v>
      </c>
      <c r="K56" s="135"/>
      <c r="L56" s="135"/>
      <c r="M56" s="135">
        <f>'将来負担比率（分子）の構造'!L$51</f>
        <v>10352</v>
      </c>
      <c r="N56" s="135"/>
      <c r="O56" s="135"/>
      <c r="P56" s="135">
        <f>'将来負担比率（分子）の構造'!M$51</f>
        <v>10496</v>
      </c>
    </row>
    <row r="57" spans="1:16" x14ac:dyDescent="0.15">
      <c r="A57" s="135" t="s">
        <v>34</v>
      </c>
      <c r="B57" s="135"/>
      <c r="C57" s="135"/>
      <c r="D57" s="135">
        <f>'将来負担比率（分子）の構造'!I$50</f>
        <v>7299</v>
      </c>
      <c r="E57" s="135"/>
      <c r="F57" s="135"/>
      <c r="G57" s="135">
        <f>'将来負担比率（分子）の構造'!J$50</f>
        <v>7127</v>
      </c>
      <c r="H57" s="135"/>
      <c r="I57" s="135"/>
      <c r="J57" s="135">
        <f>'将来負担比率（分子）の構造'!K$50</f>
        <v>6779</v>
      </c>
      <c r="K57" s="135"/>
      <c r="L57" s="135"/>
      <c r="M57" s="135">
        <f>'将来負担比率（分子）の構造'!L$50</f>
        <v>6417</v>
      </c>
      <c r="N57" s="135"/>
      <c r="O57" s="135"/>
      <c r="P57" s="135">
        <f>'将来負担比率（分子）の構造'!M$50</f>
        <v>6136</v>
      </c>
    </row>
    <row r="58" spans="1:16" x14ac:dyDescent="0.15">
      <c r="A58" s="135" t="s">
        <v>33</v>
      </c>
      <c r="B58" s="135"/>
      <c r="C58" s="135"/>
      <c r="D58" s="135">
        <f>'将来負担比率（分子）の構造'!I$49</f>
        <v>1499</v>
      </c>
      <c r="E58" s="135"/>
      <c r="F58" s="135"/>
      <c r="G58" s="135">
        <f>'将来負担比率（分子）の構造'!J$49</f>
        <v>1748</v>
      </c>
      <c r="H58" s="135"/>
      <c r="I58" s="135"/>
      <c r="J58" s="135">
        <f>'将来負担比率（分子）の構造'!K$49</f>
        <v>1884</v>
      </c>
      <c r="K58" s="135"/>
      <c r="L58" s="135"/>
      <c r="M58" s="135">
        <f>'将来負担比率（分子）の構造'!L$49</f>
        <v>2142</v>
      </c>
      <c r="N58" s="135"/>
      <c r="O58" s="135"/>
      <c r="P58" s="135">
        <f>'将来負担比率（分子）の構造'!M$49</f>
        <v>2155</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f>'将来負担比率（分子）の構造'!L$48</f>
        <v>1</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2673</v>
      </c>
      <c r="C62" s="135"/>
      <c r="D62" s="135"/>
      <c r="E62" s="135">
        <f>'将来負担比率（分子）の構造'!J$45</f>
        <v>2519</v>
      </c>
      <c r="F62" s="135"/>
      <c r="G62" s="135"/>
      <c r="H62" s="135">
        <f>'将来負担比率（分子）の構造'!K$45</f>
        <v>2411</v>
      </c>
      <c r="I62" s="135"/>
      <c r="J62" s="135"/>
      <c r="K62" s="135">
        <f>'将来負担比率（分子）の構造'!L$45</f>
        <v>2255</v>
      </c>
      <c r="L62" s="135"/>
      <c r="M62" s="135"/>
      <c r="N62" s="135">
        <f>'将来負担比率（分子）の構造'!M$45</f>
        <v>2139</v>
      </c>
      <c r="O62" s="135"/>
      <c r="P62" s="135"/>
    </row>
    <row r="63" spans="1:16" x14ac:dyDescent="0.15">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26</v>
      </c>
      <c r="B64" s="135">
        <f>'将来負担比率（分子）の構造'!I$43</f>
        <v>9219</v>
      </c>
      <c r="C64" s="135"/>
      <c r="D64" s="135"/>
      <c r="E64" s="135">
        <f>'将来負担比率（分子）の構造'!J$43</f>
        <v>8886</v>
      </c>
      <c r="F64" s="135"/>
      <c r="G64" s="135"/>
      <c r="H64" s="135">
        <f>'将来負担比率（分子）の構造'!K$43</f>
        <v>8527</v>
      </c>
      <c r="I64" s="135"/>
      <c r="J64" s="135"/>
      <c r="K64" s="135">
        <f>'将来負担比率（分子）の構造'!L$43</f>
        <v>8192</v>
      </c>
      <c r="L64" s="135"/>
      <c r="M64" s="135"/>
      <c r="N64" s="135">
        <f>'将来負担比率（分子）の構造'!M$43</f>
        <v>7919</v>
      </c>
      <c r="O64" s="135"/>
      <c r="P64" s="135"/>
    </row>
    <row r="65" spans="1:16" x14ac:dyDescent="0.15">
      <c r="A65" s="135" t="s">
        <v>25</v>
      </c>
      <c r="B65" s="135">
        <f>'将来負担比率（分子）の構造'!I$42</f>
        <v>162</v>
      </c>
      <c r="C65" s="135"/>
      <c r="D65" s="135"/>
      <c r="E65" s="135">
        <f>'将来負担比率（分子）の構造'!J$42</f>
        <v>154</v>
      </c>
      <c r="F65" s="135"/>
      <c r="G65" s="135"/>
      <c r="H65" s="135">
        <f>'将来負担比率（分子）の構造'!K$42</f>
        <v>147</v>
      </c>
      <c r="I65" s="135"/>
      <c r="J65" s="135"/>
      <c r="K65" s="135">
        <f>'将来負担比率（分子）の構造'!L$42</f>
        <v>139</v>
      </c>
      <c r="L65" s="135"/>
      <c r="M65" s="135"/>
      <c r="N65" s="135">
        <f>'将来負担比率（分子）の構造'!M$42</f>
        <v>188</v>
      </c>
      <c r="O65" s="135"/>
      <c r="P65" s="135"/>
    </row>
    <row r="66" spans="1:16" x14ac:dyDescent="0.15">
      <c r="A66" s="135" t="s">
        <v>24</v>
      </c>
      <c r="B66" s="135">
        <f>'将来負担比率（分子）の構造'!I$41</f>
        <v>5593</v>
      </c>
      <c r="C66" s="135"/>
      <c r="D66" s="135"/>
      <c r="E66" s="135">
        <f>'将来負担比率（分子）の構造'!J$41</f>
        <v>5539</v>
      </c>
      <c r="F66" s="135"/>
      <c r="G66" s="135"/>
      <c r="H66" s="135">
        <f>'将来負担比率（分子）の構造'!K$41</f>
        <v>5527</v>
      </c>
      <c r="I66" s="135"/>
      <c r="J66" s="135"/>
      <c r="K66" s="135">
        <f>'将来負担比率（分子）の構造'!L$41</f>
        <v>5701</v>
      </c>
      <c r="L66" s="135"/>
      <c r="M66" s="135"/>
      <c r="N66" s="135">
        <f>'将来負担比率（分子）の構造'!M$41</f>
        <v>5695</v>
      </c>
      <c r="O66" s="135"/>
      <c r="P66" s="135"/>
    </row>
    <row r="67" spans="1:16" x14ac:dyDescent="0.15">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205</v>
      </c>
      <c r="C5" s="610"/>
      <c r="D5" s="610"/>
      <c r="E5" s="610"/>
      <c r="F5" s="610"/>
      <c r="G5" s="610"/>
      <c r="H5" s="610"/>
      <c r="I5" s="610"/>
      <c r="J5" s="610"/>
      <c r="K5" s="610"/>
      <c r="L5" s="610"/>
      <c r="M5" s="610"/>
      <c r="N5" s="610"/>
      <c r="O5" s="610"/>
      <c r="P5" s="610"/>
      <c r="Q5" s="611"/>
      <c r="R5" s="612">
        <v>5645830</v>
      </c>
      <c r="S5" s="613"/>
      <c r="T5" s="613"/>
      <c r="U5" s="613"/>
      <c r="V5" s="613"/>
      <c r="W5" s="613"/>
      <c r="X5" s="613"/>
      <c r="Y5" s="614"/>
      <c r="Z5" s="615">
        <v>55.7</v>
      </c>
      <c r="AA5" s="615"/>
      <c r="AB5" s="615"/>
      <c r="AC5" s="615"/>
      <c r="AD5" s="616">
        <v>5132063</v>
      </c>
      <c r="AE5" s="616"/>
      <c r="AF5" s="616"/>
      <c r="AG5" s="616"/>
      <c r="AH5" s="616"/>
      <c r="AI5" s="616"/>
      <c r="AJ5" s="616"/>
      <c r="AK5" s="616"/>
      <c r="AL5" s="617">
        <v>80</v>
      </c>
      <c r="AM5" s="618"/>
      <c r="AN5" s="618"/>
      <c r="AO5" s="619"/>
      <c r="AP5" s="609" t="s">
        <v>206</v>
      </c>
      <c r="AQ5" s="610"/>
      <c r="AR5" s="610"/>
      <c r="AS5" s="610"/>
      <c r="AT5" s="610"/>
      <c r="AU5" s="610"/>
      <c r="AV5" s="610"/>
      <c r="AW5" s="610"/>
      <c r="AX5" s="610"/>
      <c r="AY5" s="610"/>
      <c r="AZ5" s="610"/>
      <c r="BA5" s="610"/>
      <c r="BB5" s="610"/>
      <c r="BC5" s="610"/>
      <c r="BD5" s="610"/>
      <c r="BE5" s="610"/>
      <c r="BF5" s="611"/>
      <c r="BG5" s="623">
        <v>5132063</v>
      </c>
      <c r="BH5" s="624"/>
      <c r="BI5" s="624"/>
      <c r="BJ5" s="624"/>
      <c r="BK5" s="624"/>
      <c r="BL5" s="624"/>
      <c r="BM5" s="624"/>
      <c r="BN5" s="625"/>
      <c r="BO5" s="626">
        <v>90.9</v>
      </c>
      <c r="BP5" s="626"/>
      <c r="BQ5" s="626"/>
      <c r="BR5" s="626"/>
      <c r="BS5" s="627" t="s">
        <v>207</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199</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x14ac:dyDescent="0.15">
      <c r="B6" s="620" t="s">
        <v>211</v>
      </c>
      <c r="C6" s="621"/>
      <c r="D6" s="621"/>
      <c r="E6" s="621"/>
      <c r="F6" s="621"/>
      <c r="G6" s="621"/>
      <c r="H6" s="621"/>
      <c r="I6" s="621"/>
      <c r="J6" s="621"/>
      <c r="K6" s="621"/>
      <c r="L6" s="621"/>
      <c r="M6" s="621"/>
      <c r="N6" s="621"/>
      <c r="O6" s="621"/>
      <c r="P6" s="621"/>
      <c r="Q6" s="622"/>
      <c r="R6" s="623">
        <v>60911</v>
      </c>
      <c r="S6" s="624"/>
      <c r="T6" s="624"/>
      <c r="U6" s="624"/>
      <c r="V6" s="624"/>
      <c r="W6" s="624"/>
      <c r="X6" s="624"/>
      <c r="Y6" s="625"/>
      <c r="Z6" s="626">
        <v>0.6</v>
      </c>
      <c r="AA6" s="626"/>
      <c r="AB6" s="626"/>
      <c r="AC6" s="626"/>
      <c r="AD6" s="627">
        <v>60911</v>
      </c>
      <c r="AE6" s="627"/>
      <c r="AF6" s="627"/>
      <c r="AG6" s="627"/>
      <c r="AH6" s="627"/>
      <c r="AI6" s="627"/>
      <c r="AJ6" s="627"/>
      <c r="AK6" s="627"/>
      <c r="AL6" s="628">
        <v>0.9</v>
      </c>
      <c r="AM6" s="629"/>
      <c r="AN6" s="629"/>
      <c r="AO6" s="630"/>
      <c r="AP6" s="620" t="s">
        <v>212</v>
      </c>
      <c r="AQ6" s="621"/>
      <c r="AR6" s="621"/>
      <c r="AS6" s="621"/>
      <c r="AT6" s="621"/>
      <c r="AU6" s="621"/>
      <c r="AV6" s="621"/>
      <c r="AW6" s="621"/>
      <c r="AX6" s="621"/>
      <c r="AY6" s="621"/>
      <c r="AZ6" s="621"/>
      <c r="BA6" s="621"/>
      <c r="BB6" s="621"/>
      <c r="BC6" s="621"/>
      <c r="BD6" s="621"/>
      <c r="BE6" s="621"/>
      <c r="BF6" s="622"/>
      <c r="BG6" s="623">
        <v>5132063</v>
      </c>
      <c r="BH6" s="624"/>
      <c r="BI6" s="624"/>
      <c r="BJ6" s="624"/>
      <c r="BK6" s="624"/>
      <c r="BL6" s="624"/>
      <c r="BM6" s="624"/>
      <c r="BN6" s="625"/>
      <c r="BO6" s="626">
        <v>90.9</v>
      </c>
      <c r="BP6" s="626"/>
      <c r="BQ6" s="626"/>
      <c r="BR6" s="626"/>
      <c r="BS6" s="627" t="s">
        <v>207</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180495</v>
      </c>
      <c r="CS6" s="624"/>
      <c r="CT6" s="624"/>
      <c r="CU6" s="624"/>
      <c r="CV6" s="624"/>
      <c r="CW6" s="624"/>
      <c r="CX6" s="624"/>
      <c r="CY6" s="625"/>
      <c r="CZ6" s="626">
        <v>1.9</v>
      </c>
      <c r="DA6" s="626"/>
      <c r="DB6" s="626"/>
      <c r="DC6" s="626"/>
      <c r="DD6" s="632" t="s">
        <v>207</v>
      </c>
      <c r="DE6" s="624"/>
      <c r="DF6" s="624"/>
      <c r="DG6" s="624"/>
      <c r="DH6" s="624"/>
      <c r="DI6" s="624"/>
      <c r="DJ6" s="624"/>
      <c r="DK6" s="624"/>
      <c r="DL6" s="624"/>
      <c r="DM6" s="624"/>
      <c r="DN6" s="624"/>
      <c r="DO6" s="624"/>
      <c r="DP6" s="625"/>
      <c r="DQ6" s="632">
        <v>179904</v>
      </c>
      <c r="DR6" s="624"/>
      <c r="DS6" s="624"/>
      <c r="DT6" s="624"/>
      <c r="DU6" s="624"/>
      <c r="DV6" s="624"/>
      <c r="DW6" s="624"/>
      <c r="DX6" s="624"/>
      <c r="DY6" s="624"/>
      <c r="DZ6" s="624"/>
      <c r="EA6" s="624"/>
      <c r="EB6" s="624"/>
      <c r="EC6" s="633"/>
    </row>
    <row r="7" spans="2:143" ht="11.25" customHeight="1" x14ac:dyDescent="0.15">
      <c r="B7" s="620" t="s">
        <v>214</v>
      </c>
      <c r="C7" s="621"/>
      <c r="D7" s="621"/>
      <c r="E7" s="621"/>
      <c r="F7" s="621"/>
      <c r="G7" s="621"/>
      <c r="H7" s="621"/>
      <c r="I7" s="621"/>
      <c r="J7" s="621"/>
      <c r="K7" s="621"/>
      <c r="L7" s="621"/>
      <c r="M7" s="621"/>
      <c r="N7" s="621"/>
      <c r="O7" s="621"/>
      <c r="P7" s="621"/>
      <c r="Q7" s="622"/>
      <c r="R7" s="623">
        <v>10676</v>
      </c>
      <c r="S7" s="624"/>
      <c r="T7" s="624"/>
      <c r="U7" s="624"/>
      <c r="V7" s="624"/>
      <c r="W7" s="624"/>
      <c r="X7" s="624"/>
      <c r="Y7" s="625"/>
      <c r="Z7" s="626">
        <v>0.1</v>
      </c>
      <c r="AA7" s="626"/>
      <c r="AB7" s="626"/>
      <c r="AC7" s="626"/>
      <c r="AD7" s="627">
        <v>10676</v>
      </c>
      <c r="AE7" s="627"/>
      <c r="AF7" s="627"/>
      <c r="AG7" s="627"/>
      <c r="AH7" s="627"/>
      <c r="AI7" s="627"/>
      <c r="AJ7" s="627"/>
      <c r="AK7" s="627"/>
      <c r="AL7" s="628">
        <v>0.2</v>
      </c>
      <c r="AM7" s="629"/>
      <c r="AN7" s="629"/>
      <c r="AO7" s="630"/>
      <c r="AP7" s="620" t="s">
        <v>215</v>
      </c>
      <c r="AQ7" s="621"/>
      <c r="AR7" s="621"/>
      <c r="AS7" s="621"/>
      <c r="AT7" s="621"/>
      <c r="AU7" s="621"/>
      <c r="AV7" s="621"/>
      <c r="AW7" s="621"/>
      <c r="AX7" s="621"/>
      <c r="AY7" s="621"/>
      <c r="AZ7" s="621"/>
      <c r="BA7" s="621"/>
      <c r="BB7" s="621"/>
      <c r="BC7" s="621"/>
      <c r="BD7" s="621"/>
      <c r="BE7" s="621"/>
      <c r="BF7" s="622"/>
      <c r="BG7" s="623">
        <v>2739905</v>
      </c>
      <c r="BH7" s="624"/>
      <c r="BI7" s="624"/>
      <c r="BJ7" s="624"/>
      <c r="BK7" s="624"/>
      <c r="BL7" s="624"/>
      <c r="BM7" s="624"/>
      <c r="BN7" s="625"/>
      <c r="BO7" s="626">
        <v>48.5</v>
      </c>
      <c r="BP7" s="626"/>
      <c r="BQ7" s="626"/>
      <c r="BR7" s="626"/>
      <c r="BS7" s="627" t="s">
        <v>207</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1498360</v>
      </c>
      <c r="CS7" s="624"/>
      <c r="CT7" s="624"/>
      <c r="CU7" s="624"/>
      <c r="CV7" s="624"/>
      <c r="CW7" s="624"/>
      <c r="CX7" s="624"/>
      <c r="CY7" s="625"/>
      <c r="CZ7" s="626">
        <v>15.8</v>
      </c>
      <c r="DA7" s="626"/>
      <c r="DB7" s="626"/>
      <c r="DC7" s="626"/>
      <c r="DD7" s="632">
        <v>37992</v>
      </c>
      <c r="DE7" s="624"/>
      <c r="DF7" s="624"/>
      <c r="DG7" s="624"/>
      <c r="DH7" s="624"/>
      <c r="DI7" s="624"/>
      <c r="DJ7" s="624"/>
      <c r="DK7" s="624"/>
      <c r="DL7" s="624"/>
      <c r="DM7" s="624"/>
      <c r="DN7" s="624"/>
      <c r="DO7" s="624"/>
      <c r="DP7" s="625"/>
      <c r="DQ7" s="632">
        <v>1344686</v>
      </c>
      <c r="DR7" s="624"/>
      <c r="DS7" s="624"/>
      <c r="DT7" s="624"/>
      <c r="DU7" s="624"/>
      <c r="DV7" s="624"/>
      <c r="DW7" s="624"/>
      <c r="DX7" s="624"/>
      <c r="DY7" s="624"/>
      <c r="DZ7" s="624"/>
      <c r="EA7" s="624"/>
      <c r="EB7" s="624"/>
      <c r="EC7" s="633"/>
    </row>
    <row r="8" spans="2:143" ht="11.25" customHeight="1" x14ac:dyDescent="0.15">
      <c r="B8" s="620" t="s">
        <v>217</v>
      </c>
      <c r="C8" s="621"/>
      <c r="D8" s="621"/>
      <c r="E8" s="621"/>
      <c r="F8" s="621"/>
      <c r="G8" s="621"/>
      <c r="H8" s="621"/>
      <c r="I8" s="621"/>
      <c r="J8" s="621"/>
      <c r="K8" s="621"/>
      <c r="L8" s="621"/>
      <c r="M8" s="621"/>
      <c r="N8" s="621"/>
      <c r="O8" s="621"/>
      <c r="P8" s="621"/>
      <c r="Q8" s="622"/>
      <c r="R8" s="623">
        <v>41485</v>
      </c>
      <c r="S8" s="624"/>
      <c r="T8" s="624"/>
      <c r="U8" s="624"/>
      <c r="V8" s="624"/>
      <c r="W8" s="624"/>
      <c r="X8" s="624"/>
      <c r="Y8" s="625"/>
      <c r="Z8" s="626">
        <v>0.4</v>
      </c>
      <c r="AA8" s="626"/>
      <c r="AB8" s="626"/>
      <c r="AC8" s="626"/>
      <c r="AD8" s="627">
        <v>41485</v>
      </c>
      <c r="AE8" s="627"/>
      <c r="AF8" s="627"/>
      <c r="AG8" s="627"/>
      <c r="AH8" s="627"/>
      <c r="AI8" s="627"/>
      <c r="AJ8" s="627"/>
      <c r="AK8" s="627"/>
      <c r="AL8" s="628">
        <v>0.6</v>
      </c>
      <c r="AM8" s="629"/>
      <c r="AN8" s="629"/>
      <c r="AO8" s="630"/>
      <c r="AP8" s="620" t="s">
        <v>218</v>
      </c>
      <c r="AQ8" s="621"/>
      <c r="AR8" s="621"/>
      <c r="AS8" s="621"/>
      <c r="AT8" s="621"/>
      <c r="AU8" s="621"/>
      <c r="AV8" s="621"/>
      <c r="AW8" s="621"/>
      <c r="AX8" s="621"/>
      <c r="AY8" s="621"/>
      <c r="AZ8" s="621"/>
      <c r="BA8" s="621"/>
      <c r="BB8" s="621"/>
      <c r="BC8" s="621"/>
      <c r="BD8" s="621"/>
      <c r="BE8" s="621"/>
      <c r="BF8" s="622"/>
      <c r="BG8" s="623">
        <v>55352</v>
      </c>
      <c r="BH8" s="624"/>
      <c r="BI8" s="624"/>
      <c r="BJ8" s="624"/>
      <c r="BK8" s="624"/>
      <c r="BL8" s="624"/>
      <c r="BM8" s="624"/>
      <c r="BN8" s="625"/>
      <c r="BO8" s="626">
        <v>1</v>
      </c>
      <c r="BP8" s="626"/>
      <c r="BQ8" s="626"/>
      <c r="BR8" s="626"/>
      <c r="BS8" s="632" t="s">
        <v>108</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3141409</v>
      </c>
      <c r="CS8" s="624"/>
      <c r="CT8" s="624"/>
      <c r="CU8" s="624"/>
      <c r="CV8" s="624"/>
      <c r="CW8" s="624"/>
      <c r="CX8" s="624"/>
      <c r="CY8" s="625"/>
      <c r="CZ8" s="626">
        <v>33.1</v>
      </c>
      <c r="DA8" s="626"/>
      <c r="DB8" s="626"/>
      <c r="DC8" s="626"/>
      <c r="DD8" s="632">
        <v>33909</v>
      </c>
      <c r="DE8" s="624"/>
      <c r="DF8" s="624"/>
      <c r="DG8" s="624"/>
      <c r="DH8" s="624"/>
      <c r="DI8" s="624"/>
      <c r="DJ8" s="624"/>
      <c r="DK8" s="624"/>
      <c r="DL8" s="624"/>
      <c r="DM8" s="624"/>
      <c r="DN8" s="624"/>
      <c r="DO8" s="624"/>
      <c r="DP8" s="625"/>
      <c r="DQ8" s="632">
        <v>1798457</v>
      </c>
      <c r="DR8" s="624"/>
      <c r="DS8" s="624"/>
      <c r="DT8" s="624"/>
      <c r="DU8" s="624"/>
      <c r="DV8" s="624"/>
      <c r="DW8" s="624"/>
      <c r="DX8" s="624"/>
      <c r="DY8" s="624"/>
      <c r="DZ8" s="624"/>
      <c r="EA8" s="624"/>
      <c r="EB8" s="624"/>
      <c r="EC8" s="633"/>
    </row>
    <row r="9" spans="2:143" ht="11.25" customHeight="1" x14ac:dyDescent="0.15">
      <c r="B9" s="620" t="s">
        <v>220</v>
      </c>
      <c r="C9" s="621"/>
      <c r="D9" s="621"/>
      <c r="E9" s="621"/>
      <c r="F9" s="621"/>
      <c r="G9" s="621"/>
      <c r="H9" s="621"/>
      <c r="I9" s="621"/>
      <c r="J9" s="621"/>
      <c r="K9" s="621"/>
      <c r="L9" s="621"/>
      <c r="M9" s="621"/>
      <c r="N9" s="621"/>
      <c r="O9" s="621"/>
      <c r="P9" s="621"/>
      <c r="Q9" s="622"/>
      <c r="R9" s="623">
        <v>44730</v>
      </c>
      <c r="S9" s="624"/>
      <c r="T9" s="624"/>
      <c r="U9" s="624"/>
      <c r="V9" s="624"/>
      <c r="W9" s="624"/>
      <c r="X9" s="624"/>
      <c r="Y9" s="625"/>
      <c r="Z9" s="626">
        <v>0.4</v>
      </c>
      <c r="AA9" s="626"/>
      <c r="AB9" s="626"/>
      <c r="AC9" s="626"/>
      <c r="AD9" s="627">
        <v>44730</v>
      </c>
      <c r="AE9" s="627"/>
      <c r="AF9" s="627"/>
      <c r="AG9" s="627"/>
      <c r="AH9" s="627"/>
      <c r="AI9" s="627"/>
      <c r="AJ9" s="627"/>
      <c r="AK9" s="627"/>
      <c r="AL9" s="628">
        <v>0.7</v>
      </c>
      <c r="AM9" s="629"/>
      <c r="AN9" s="629"/>
      <c r="AO9" s="630"/>
      <c r="AP9" s="620" t="s">
        <v>221</v>
      </c>
      <c r="AQ9" s="621"/>
      <c r="AR9" s="621"/>
      <c r="AS9" s="621"/>
      <c r="AT9" s="621"/>
      <c r="AU9" s="621"/>
      <c r="AV9" s="621"/>
      <c r="AW9" s="621"/>
      <c r="AX9" s="621"/>
      <c r="AY9" s="621"/>
      <c r="AZ9" s="621"/>
      <c r="BA9" s="621"/>
      <c r="BB9" s="621"/>
      <c r="BC9" s="621"/>
      <c r="BD9" s="621"/>
      <c r="BE9" s="621"/>
      <c r="BF9" s="622"/>
      <c r="BG9" s="623">
        <v>2555577</v>
      </c>
      <c r="BH9" s="624"/>
      <c r="BI9" s="624"/>
      <c r="BJ9" s="624"/>
      <c r="BK9" s="624"/>
      <c r="BL9" s="624"/>
      <c r="BM9" s="624"/>
      <c r="BN9" s="625"/>
      <c r="BO9" s="626">
        <v>45.3</v>
      </c>
      <c r="BP9" s="626"/>
      <c r="BQ9" s="626"/>
      <c r="BR9" s="626"/>
      <c r="BS9" s="632" t="s">
        <v>108</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1066040</v>
      </c>
      <c r="CS9" s="624"/>
      <c r="CT9" s="624"/>
      <c r="CU9" s="624"/>
      <c r="CV9" s="624"/>
      <c r="CW9" s="624"/>
      <c r="CX9" s="624"/>
      <c r="CY9" s="625"/>
      <c r="CZ9" s="626">
        <v>11.2</v>
      </c>
      <c r="DA9" s="626"/>
      <c r="DB9" s="626"/>
      <c r="DC9" s="626"/>
      <c r="DD9" s="632">
        <v>16005</v>
      </c>
      <c r="DE9" s="624"/>
      <c r="DF9" s="624"/>
      <c r="DG9" s="624"/>
      <c r="DH9" s="624"/>
      <c r="DI9" s="624"/>
      <c r="DJ9" s="624"/>
      <c r="DK9" s="624"/>
      <c r="DL9" s="624"/>
      <c r="DM9" s="624"/>
      <c r="DN9" s="624"/>
      <c r="DO9" s="624"/>
      <c r="DP9" s="625"/>
      <c r="DQ9" s="632">
        <v>976893</v>
      </c>
      <c r="DR9" s="624"/>
      <c r="DS9" s="624"/>
      <c r="DT9" s="624"/>
      <c r="DU9" s="624"/>
      <c r="DV9" s="624"/>
      <c r="DW9" s="624"/>
      <c r="DX9" s="624"/>
      <c r="DY9" s="624"/>
      <c r="DZ9" s="624"/>
      <c r="EA9" s="624"/>
      <c r="EB9" s="624"/>
      <c r="EC9" s="633"/>
    </row>
    <row r="10" spans="2:143" ht="11.25" customHeight="1" x14ac:dyDescent="0.15">
      <c r="B10" s="620" t="s">
        <v>223</v>
      </c>
      <c r="C10" s="621"/>
      <c r="D10" s="621"/>
      <c r="E10" s="621"/>
      <c r="F10" s="621"/>
      <c r="G10" s="621"/>
      <c r="H10" s="621"/>
      <c r="I10" s="621"/>
      <c r="J10" s="621"/>
      <c r="K10" s="621"/>
      <c r="L10" s="621"/>
      <c r="M10" s="621"/>
      <c r="N10" s="621"/>
      <c r="O10" s="621"/>
      <c r="P10" s="621"/>
      <c r="Q10" s="622"/>
      <c r="R10" s="623">
        <v>516553</v>
      </c>
      <c r="S10" s="624"/>
      <c r="T10" s="624"/>
      <c r="U10" s="624"/>
      <c r="V10" s="624"/>
      <c r="W10" s="624"/>
      <c r="X10" s="624"/>
      <c r="Y10" s="625"/>
      <c r="Z10" s="626">
        <v>5.0999999999999996</v>
      </c>
      <c r="AA10" s="626"/>
      <c r="AB10" s="626"/>
      <c r="AC10" s="626"/>
      <c r="AD10" s="627">
        <v>516553</v>
      </c>
      <c r="AE10" s="627"/>
      <c r="AF10" s="627"/>
      <c r="AG10" s="627"/>
      <c r="AH10" s="627"/>
      <c r="AI10" s="627"/>
      <c r="AJ10" s="627"/>
      <c r="AK10" s="627"/>
      <c r="AL10" s="628">
        <v>8</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64809</v>
      </c>
      <c r="BH10" s="624"/>
      <c r="BI10" s="624"/>
      <c r="BJ10" s="624"/>
      <c r="BK10" s="624"/>
      <c r="BL10" s="624"/>
      <c r="BM10" s="624"/>
      <c r="BN10" s="625"/>
      <c r="BO10" s="626">
        <v>1.1000000000000001</v>
      </c>
      <c r="BP10" s="626"/>
      <c r="BQ10" s="626"/>
      <c r="BR10" s="626"/>
      <c r="BS10" s="632" t="s">
        <v>108</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5937</v>
      </c>
      <c r="CS10" s="624"/>
      <c r="CT10" s="624"/>
      <c r="CU10" s="624"/>
      <c r="CV10" s="624"/>
      <c r="CW10" s="624"/>
      <c r="CX10" s="624"/>
      <c r="CY10" s="625"/>
      <c r="CZ10" s="626">
        <v>0.1</v>
      </c>
      <c r="DA10" s="626"/>
      <c r="DB10" s="626"/>
      <c r="DC10" s="626"/>
      <c r="DD10" s="632" t="s">
        <v>108</v>
      </c>
      <c r="DE10" s="624"/>
      <c r="DF10" s="624"/>
      <c r="DG10" s="624"/>
      <c r="DH10" s="624"/>
      <c r="DI10" s="624"/>
      <c r="DJ10" s="624"/>
      <c r="DK10" s="624"/>
      <c r="DL10" s="624"/>
      <c r="DM10" s="624"/>
      <c r="DN10" s="624"/>
      <c r="DO10" s="624"/>
      <c r="DP10" s="625"/>
      <c r="DQ10" s="632">
        <v>937</v>
      </c>
      <c r="DR10" s="624"/>
      <c r="DS10" s="624"/>
      <c r="DT10" s="624"/>
      <c r="DU10" s="624"/>
      <c r="DV10" s="624"/>
      <c r="DW10" s="624"/>
      <c r="DX10" s="624"/>
      <c r="DY10" s="624"/>
      <c r="DZ10" s="624"/>
      <c r="EA10" s="624"/>
      <c r="EB10" s="624"/>
      <c r="EC10" s="633"/>
    </row>
    <row r="11" spans="2:143" ht="11.25" customHeight="1" x14ac:dyDescent="0.15">
      <c r="B11" s="620" t="s">
        <v>226</v>
      </c>
      <c r="C11" s="621"/>
      <c r="D11" s="621"/>
      <c r="E11" s="621"/>
      <c r="F11" s="621"/>
      <c r="G11" s="621"/>
      <c r="H11" s="621"/>
      <c r="I11" s="621"/>
      <c r="J11" s="621"/>
      <c r="K11" s="621"/>
      <c r="L11" s="621"/>
      <c r="M11" s="621"/>
      <c r="N11" s="621"/>
      <c r="O11" s="621"/>
      <c r="P11" s="621"/>
      <c r="Q11" s="622"/>
      <c r="R11" s="623">
        <v>15562</v>
      </c>
      <c r="S11" s="624"/>
      <c r="T11" s="624"/>
      <c r="U11" s="624"/>
      <c r="V11" s="624"/>
      <c r="W11" s="624"/>
      <c r="X11" s="624"/>
      <c r="Y11" s="625"/>
      <c r="Z11" s="626">
        <v>0.2</v>
      </c>
      <c r="AA11" s="626"/>
      <c r="AB11" s="626"/>
      <c r="AC11" s="626"/>
      <c r="AD11" s="627">
        <v>15562</v>
      </c>
      <c r="AE11" s="627"/>
      <c r="AF11" s="627"/>
      <c r="AG11" s="627"/>
      <c r="AH11" s="627"/>
      <c r="AI11" s="627"/>
      <c r="AJ11" s="627"/>
      <c r="AK11" s="627"/>
      <c r="AL11" s="628">
        <v>0.2</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64167</v>
      </c>
      <c r="BH11" s="624"/>
      <c r="BI11" s="624"/>
      <c r="BJ11" s="624"/>
      <c r="BK11" s="624"/>
      <c r="BL11" s="624"/>
      <c r="BM11" s="624"/>
      <c r="BN11" s="625"/>
      <c r="BO11" s="626">
        <v>1.1000000000000001</v>
      </c>
      <c r="BP11" s="626"/>
      <c r="BQ11" s="626"/>
      <c r="BR11" s="626"/>
      <c r="BS11" s="632" t="s">
        <v>108</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39905</v>
      </c>
      <c r="CS11" s="624"/>
      <c r="CT11" s="624"/>
      <c r="CU11" s="624"/>
      <c r="CV11" s="624"/>
      <c r="CW11" s="624"/>
      <c r="CX11" s="624"/>
      <c r="CY11" s="625"/>
      <c r="CZ11" s="626">
        <v>0.4</v>
      </c>
      <c r="DA11" s="626"/>
      <c r="DB11" s="626"/>
      <c r="DC11" s="626"/>
      <c r="DD11" s="632" t="s">
        <v>108</v>
      </c>
      <c r="DE11" s="624"/>
      <c r="DF11" s="624"/>
      <c r="DG11" s="624"/>
      <c r="DH11" s="624"/>
      <c r="DI11" s="624"/>
      <c r="DJ11" s="624"/>
      <c r="DK11" s="624"/>
      <c r="DL11" s="624"/>
      <c r="DM11" s="624"/>
      <c r="DN11" s="624"/>
      <c r="DO11" s="624"/>
      <c r="DP11" s="625"/>
      <c r="DQ11" s="632">
        <v>37368</v>
      </c>
      <c r="DR11" s="624"/>
      <c r="DS11" s="624"/>
      <c r="DT11" s="624"/>
      <c r="DU11" s="624"/>
      <c r="DV11" s="624"/>
      <c r="DW11" s="624"/>
      <c r="DX11" s="624"/>
      <c r="DY11" s="624"/>
      <c r="DZ11" s="624"/>
      <c r="EA11" s="624"/>
      <c r="EB11" s="624"/>
      <c r="EC11" s="633"/>
    </row>
    <row r="12" spans="2:143" ht="11.25" customHeight="1" x14ac:dyDescent="0.15">
      <c r="B12" s="620" t="s">
        <v>229</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2221441</v>
      </c>
      <c r="BH12" s="624"/>
      <c r="BI12" s="624"/>
      <c r="BJ12" s="624"/>
      <c r="BK12" s="624"/>
      <c r="BL12" s="624"/>
      <c r="BM12" s="624"/>
      <c r="BN12" s="625"/>
      <c r="BO12" s="626">
        <v>39.299999999999997</v>
      </c>
      <c r="BP12" s="626"/>
      <c r="BQ12" s="626"/>
      <c r="BR12" s="626"/>
      <c r="BS12" s="632" t="s">
        <v>108</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148053</v>
      </c>
      <c r="CS12" s="624"/>
      <c r="CT12" s="624"/>
      <c r="CU12" s="624"/>
      <c r="CV12" s="624"/>
      <c r="CW12" s="624"/>
      <c r="CX12" s="624"/>
      <c r="CY12" s="625"/>
      <c r="CZ12" s="626">
        <v>1.6</v>
      </c>
      <c r="DA12" s="626"/>
      <c r="DB12" s="626"/>
      <c r="DC12" s="626"/>
      <c r="DD12" s="632">
        <v>2893</v>
      </c>
      <c r="DE12" s="624"/>
      <c r="DF12" s="624"/>
      <c r="DG12" s="624"/>
      <c r="DH12" s="624"/>
      <c r="DI12" s="624"/>
      <c r="DJ12" s="624"/>
      <c r="DK12" s="624"/>
      <c r="DL12" s="624"/>
      <c r="DM12" s="624"/>
      <c r="DN12" s="624"/>
      <c r="DO12" s="624"/>
      <c r="DP12" s="625"/>
      <c r="DQ12" s="632">
        <v>119169</v>
      </c>
      <c r="DR12" s="624"/>
      <c r="DS12" s="624"/>
      <c r="DT12" s="624"/>
      <c r="DU12" s="624"/>
      <c r="DV12" s="624"/>
      <c r="DW12" s="624"/>
      <c r="DX12" s="624"/>
      <c r="DY12" s="624"/>
      <c r="DZ12" s="624"/>
      <c r="EA12" s="624"/>
      <c r="EB12" s="624"/>
      <c r="EC12" s="633"/>
    </row>
    <row r="13" spans="2:143" ht="11.25" customHeight="1" x14ac:dyDescent="0.15">
      <c r="B13" s="620" t="s">
        <v>232</v>
      </c>
      <c r="C13" s="621"/>
      <c r="D13" s="621"/>
      <c r="E13" s="621"/>
      <c r="F13" s="621"/>
      <c r="G13" s="621"/>
      <c r="H13" s="621"/>
      <c r="I13" s="621"/>
      <c r="J13" s="621"/>
      <c r="K13" s="621"/>
      <c r="L13" s="621"/>
      <c r="M13" s="621"/>
      <c r="N13" s="621"/>
      <c r="O13" s="621"/>
      <c r="P13" s="621"/>
      <c r="Q13" s="622"/>
      <c r="R13" s="623">
        <v>22482</v>
      </c>
      <c r="S13" s="624"/>
      <c r="T13" s="624"/>
      <c r="U13" s="624"/>
      <c r="V13" s="624"/>
      <c r="W13" s="624"/>
      <c r="X13" s="624"/>
      <c r="Y13" s="625"/>
      <c r="Z13" s="626">
        <v>0.2</v>
      </c>
      <c r="AA13" s="626"/>
      <c r="AB13" s="626"/>
      <c r="AC13" s="626"/>
      <c r="AD13" s="627">
        <v>22482</v>
      </c>
      <c r="AE13" s="627"/>
      <c r="AF13" s="627"/>
      <c r="AG13" s="627"/>
      <c r="AH13" s="627"/>
      <c r="AI13" s="627"/>
      <c r="AJ13" s="627"/>
      <c r="AK13" s="627"/>
      <c r="AL13" s="628">
        <v>0.4</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2211262</v>
      </c>
      <c r="BH13" s="624"/>
      <c r="BI13" s="624"/>
      <c r="BJ13" s="624"/>
      <c r="BK13" s="624"/>
      <c r="BL13" s="624"/>
      <c r="BM13" s="624"/>
      <c r="BN13" s="625"/>
      <c r="BO13" s="626">
        <v>39.200000000000003</v>
      </c>
      <c r="BP13" s="626"/>
      <c r="BQ13" s="626"/>
      <c r="BR13" s="626"/>
      <c r="BS13" s="632" t="s">
        <v>108</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1308663</v>
      </c>
      <c r="CS13" s="624"/>
      <c r="CT13" s="624"/>
      <c r="CU13" s="624"/>
      <c r="CV13" s="624"/>
      <c r="CW13" s="624"/>
      <c r="CX13" s="624"/>
      <c r="CY13" s="625"/>
      <c r="CZ13" s="626">
        <v>13.8</v>
      </c>
      <c r="DA13" s="626"/>
      <c r="DB13" s="626"/>
      <c r="DC13" s="626"/>
      <c r="DD13" s="632">
        <v>113046</v>
      </c>
      <c r="DE13" s="624"/>
      <c r="DF13" s="624"/>
      <c r="DG13" s="624"/>
      <c r="DH13" s="624"/>
      <c r="DI13" s="624"/>
      <c r="DJ13" s="624"/>
      <c r="DK13" s="624"/>
      <c r="DL13" s="624"/>
      <c r="DM13" s="624"/>
      <c r="DN13" s="624"/>
      <c r="DO13" s="624"/>
      <c r="DP13" s="625"/>
      <c r="DQ13" s="632">
        <v>1209662</v>
      </c>
      <c r="DR13" s="624"/>
      <c r="DS13" s="624"/>
      <c r="DT13" s="624"/>
      <c r="DU13" s="624"/>
      <c r="DV13" s="624"/>
      <c r="DW13" s="624"/>
      <c r="DX13" s="624"/>
      <c r="DY13" s="624"/>
      <c r="DZ13" s="624"/>
      <c r="EA13" s="624"/>
      <c r="EB13" s="624"/>
      <c r="EC13" s="633"/>
    </row>
    <row r="14" spans="2:143" ht="11.25" customHeight="1" x14ac:dyDescent="0.15">
      <c r="B14" s="620" t="s">
        <v>235</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32294</v>
      </c>
      <c r="BH14" s="624"/>
      <c r="BI14" s="624"/>
      <c r="BJ14" s="624"/>
      <c r="BK14" s="624"/>
      <c r="BL14" s="624"/>
      <c r="BM14" s="624"/>
      <c r="BN14" s="625"/>
      <c r="BO14" s="626">
        <v>0.6</v>
      </c>
      <c r="BP14" s="626"/>
      <c r="BQ14" s="626"/>
      <c r="BR14" s="626"/>
      <c r="BS14" s="632" t="s">
        <v>108</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626901</v>
      </c>
      <c r="CS14" s="624"/>
      <c r="CT14" s="624"/>
      <c r="CU14" s="624"/>
      <c r="CV14" s="624"/>
      <c r="CW14" s="624"/>
      <c r="CX14" s="624"/>
      <c r="CY14" s="625"/>
      <c r="CZ14" s="626">
        <v>6.6</v>
      </c>
      <c r="DA14" s="626"/>
      <c r="DB14" s="626"/>
      <c r="DC14" s="626"/>
      <c r="DD14" s="632">
        <v>69596</v>
      </c>
      <c r="DE14" s="624"/>
      <c r="DF14" s="624"/>
      <c r="DG14" s="624"/>
      <c r="DH14" s="624"/>
      <c r="DI14" s="624"/>
      <c r="DJ14" s="624"/>
      <c r="DK14" s="624"/>
      <c r="DL14" s="624"/>
      <c r="DM14" s="624"/>
      <c r="DN14" s="624"/>
      <c r="DO14" s="624"/>
      <c r="DP14" s="625"/>
      <c r="DQ14" s="632">
        <v>555640</v>
      </c>
      <c r="DR14" s="624"/>
      <c r="DS14" s="624"/>
      <c r="DT14" s="624"/>
      <c r="DU14" s="624"/>
      <c r="DV14" s="624"/>
      <c r="DW14" s="624"/>
      <c r="DX14" s="624"/>
      <c r="DY14" s="624"/>
      <c r="DZ14" s="624"/>
      <c r="EA14" s="624"/>
      <c r="EB14" s="624"/>
      <c r="EC14" s="633"/>
    </row>
    <row r="15" spans="2:143" ht="11.25" customHeight="1" x14ac:dyDescent="0.15">
      <c r="B15" s="620" t="s">
        <v>238</v>
      </c>
      <c r="C15" s="621"/>
      <c r="D15" s="621"/>
      <c r="E15" s="621"/>
      <c r="F15" s="621"/>
      <c r="G15" s="621"/>
      <c r="H15" s="621"/>
      <c r="I15" s="621"/>
      <c r="J15" s="621"/>
      <c r="K15" s="621"/>
      <c r="L15" s="621"/>
      <c r="M15" s="621"/>
      <c r="N15" s="621"/>
      <c r="O15" s="621"/>
      <c r="P15" s="621"/>
      <c r="Q15" s="622"/>
      <c r="R15" s="623">
        <v>22315</v>
      </c>
      <c r="S15" s="624"/>
      <c r="T15" s="624"/>
      <c r="U15" s="624"/>
      <c r="V15" s="624"/>
      <c r="W15" s="624"/>
      <c r="X15" s="624"/>
      <c r="Y15" s="625"/>
      <c r="Z15" s="626">
        <v>0.2</v>
      </c>
      <c r="AA15" s="626"/>
      <c r="AB15" s="626"/>
      <c r="AC15" s="626"/>
      <c r="AD15" s="627">
        <v>22315</v>
      </c>
      <c r="AE15" s="627"/>
      <c r="AF15" s="627"/>
      <c r="AG15" s="627"/>
      <c r="AH15" s="627"/>
      <c r="AI15" s="627"/>
      <c r="AJ15" s="627"/>
      <c r="AK15" s="627"/>
      <c r="AL15" s="628">
        <v>0.3</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138423</v>
      </c>
      <c r="BH15" s="624"/>
      <c r="BI15" s="624"/>
      <c r="BJ15" s="624"/>
      <c r="BK15" s="624"/>
      <c r="BL15" s="624"/>
      <c r="BM15" s="624"/>
      <c r="BN15" s="625"/>
      <c r="BO15" s="626">
        <v>2.5</v>
      </c>
      <c r="BP15" s="626"/>
      <c r="BQ15" s="626"/>
      <c r="BR15" s="626"/>
      <c r="BS15" s="632" t="s">
        <v>108</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934473</v>
      </c>
      <c r="CS15" s="624"/>
      <c r="CT15" s="624"/>
      <c r="CU15" s="624"/>
      <c r="CV15" s="624"/>
      <c r="CW15" s="624"/>
      <c r="CX15" s="624"/>
      <c r="CY15" s="625"/>
      <c r="CZ15" s="626">
        <v>9.9</v>
      </c>
      <c r="DA15" s="626"/>
      <c r="DB15" s="626"/>
      <c r="DC15" s="626"/>
      <c r="DD15" s="632">
        <v>137657</v>
      </c>
      <c r="DE15" s="624"/>
      <c r="DF15" s="624"/>
      <c r="DG15" s="624"/>
      <c r="DH15" s="624"/>
      <c r="DI15" s="624"/>
      <c r="DJ15" s="624"/>
      <c r="DK15" s="624"/>
      <c r="DL15" s="624"/>
      <c r="DM15" s="624"/>
      <c r="DN15" s="624"/>
      <c r="DO15" s="624"/>
      <c r="DP15" s="625"/>
      <c r="DQ15" s="632">
        <v>813985</v>
      </c>
      <c r="DR15" s="624"/>
      <c r="DS15" s="624"/>
      <c r="DT15" s="624"/>
      <c r="DU15" s="624"/>
      <c r="DV15" s="624"/>
      <c r="DW15" s="624"/>
      <c r="DX15" s="624"/>
      <c r="DY15" s="624"/>
      <c r="DZ15" s="624"/>
      <c r="EA15" s="624"/>
      <c r="EB15" s="624"/>
      <c r="EC15" s="633"/>
    </row>
    <row r="16" spans="2:143" ht="11.25" customHeight="1" x14ac:dyDescent="0.15">
      <c r="B16" s="620" t="s">
        <v>241</v>
      </c>
      <c r="C16" s="621"/>
      <c r="D16" s="621"/>
      <c r="E16" s="621"/>
      <c r="F16" s="621"/>
      <c r="G16" s="621"/>
      <c r="H16" s="621"/>
      <c r="I16" s="621"/>
      <c r="J16" s="621"/>
      <c r="K16" s="621"/>
      <c r="L16" s="621"/>
      <c r="M16" s="621"/>
      <c r="N16" s="621"/>
      <c r="O16" s="621"/>
      <c r="P16" s="621"/>
      <c r="Q16" s="622"/>
      <c r="R16" s="623">
        <v>512660</v>
      </c>
      <c r="S16" s="624"/>
      <c r="T16" s="624"/>
      <c r="U16" s="624"/>
      <c r="V16" s="624"/>
      <c r="W16" s="624"/>
      <c r="X16" s="624"/>
      <c r="Y16" s="625"/>
      <c r="Z16" s="626">
        <v>5.0999999999999996</v>
      </c>
      <c r="AA16" s="626"/>
      <c r="AB16" s="626"/>
      <c r="AC16" s="626"/>
      <c r="AD16" s="627">
        <v>510590</v>
      </c>
      <c r="AE16" s="627"/>
      <c r="AF16" s="627"/>
      <c r="AG16" s="627"/>
      <c r="AH16" s="627"/>
      <c r="AI16" s="627"/>
      <c r="AJ16" s="627"/>
      <c r="AK16" s="627"/>
      <c r="AL16" s="628">
        <v>8</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t="s">
        <v>108</v>
      </c>
      <c r="CS16" s="624"/>
      <c r="CT16" s="624"/>
      <c r="CU16" s="624"/>
      <c r="CV16" s="624"/>
      <c r="CW16" s="624"/>
      <c r="CX16" s="624"/>
      <c r="CY16" s="625"/>
      <c r="CZ16" s="626" t="s">
        <v>108</v>
      </c>
      <c r="DA16" s="626"/>
      <c r="DB16" s="626"/>
      <c r="DC16" s="626"/>
      <c r="DD16" s="632" t="s">
        <v>108</v>
      </c>
      <c r="DE16" s="624"/>
      <c r="DF16" s="624"/>
      <c r="DG16" s="624"/>
      <c r="DH16" s="624"/>
      <c r="DI16" s="624"/>
      <c r="DJ16" s="624"/>
      <c r="DK16" s="624"/>
      <c r="DL16" s="624"/>
      <c r="DM16" s="624"/>
      <c r="DN16" s="624"/>
      <c r="DO16" s="624"/>
      <c r="DP16" s="625"/>
      <c r="DQ16" s="632" t="s">
        <v>108</v>
      </c>
      <c r="DR16" s="624"/>
      <c r="DS16" s="624"/>
      <c r="DT16" s="624"/>
      <c r="DU16" s="624"/>
      <c r="DV16" s="624"/>
      <c r="DW16" s="624"/>
      <c r="DX16" s="624"/>
      <c r="DY16" s="624"/>
      <c r="DZ16" s="624"/>
      <c r="EA16" s="624"/>
      <c r="EB16" s="624"/>
      <c r="EC16" s="633"/>
    </row>
    <row r="17" spans="2:133" ht="11.25" customHeight="1" x14ac:dyDescent="0.15">
      <c r="B17" s="620" t="s">
        <v>244</v>
      </c>
      <c r="C17" s="621"/>
      <c r="D17" s="621"/>
      <c r="E17" s="621"/>
      <c r="F17" s="621"/>
      <c r="G17" s="621"/>
      <c r="H17" s="621"/>
      <c r="I17" s="621"/>
      <c r="J17" s="621"/>
      <c r="K17" s="621"/>
      <c r="L17" s="621"/>
      <c r="M17" s="621"/>
      <c r="N17" s="621"/>
      <c r="O17" s="621"/>
      <c r="P17" s="621"/>
      <c r="Q17" s="622"/>
      <c r="R17" s="623">
        <v>510590</v>
      </c>
      <c r="S17" s="624"/>
      <c r="T17" s="624"/>
      <c r="U17" s="624"/>
      <c r="V17" s="624"/>
      <c r="W17" s="624"/>
      <c r="X17" s="624"/>
      <c r="Y17" s="625"/>
      <c r="Z17" s="626">
        <v>5</v>
      </c>
      <c r="AA17" s="626"/>
      <c r="AB17" s="626"/>
      <c r="AC17" s="626"/>
      <c r="AD17" s="627">
        <v>510590</v>
      </c>
      <c r="AE17" s="627"/>
      <c r="AF17" s="627"/>
      <c r="AG17" s="627"/>
      <c r="AH17" s="627"/>
      <c r="AI17" s="627"/>
      <c r="AJ17" s="627"/>
      <c r="AK17" s="627"/>
      <c r="AL17" s="628">
        <v>8</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529381</v>
      </c>
      <c r="CS17" s="624"/>
      <c r="CT17" s="624"/>
      <c r="CU17" s="624"/>
      <c r="CV17" s="624"/>
      <c r="CW17" s="624"/>
      <c r="CX17" s="624"/>
      <c r="CY17" s="625"/>
      <c r="CZ17" s="626">
        <v>5.6</v>
      </c>
      <c r="DA17" s="626"/>
      <c r="DB17" s="626"/>
      <c r="DC17" s="626"/>
      <c r="DD17" s="632" t="s">
        <v>108</v>
      </c>
      <c r="DE17" s="624"/>
      <c r="DF17" s="624"/>
      <c r="DG17" s="624"/>
      <c r="DH17" s="624"/>
      <c r="DI17" s="624"/>
      <c r="DJ17" s="624"/>
      <c r="DK17" s="624"/>
      <c r="DL17" s="624"/>
      <c r="DM17" s="624"/>
      <c r="DN17" s="624"/>
      <c r="DO17" s="624"/>
      <c r="DP17" s="625"/>
      <c r="DQ17" s="632">
        <v>520278</v>
      </c>
      <c r="DR17" s="624"/>
      <c r="DS17" s="624"/>
      <c r="DT17" s="624"/>
      <c r="DU17" s="624"/>
      <c r="DV17" s="624"/>
      <c r="DW17" s="624"/>
      <c r="DX17" s="624"/>
      <c r="DY17" s="624"/>
      <c r="DZ17" s="624"/>
      <c r="EA17" s="624"/>
      <c r="EB17" s="624"/>
      <c r="EC17" s="633"/>
    </row>
    <row r="18" spans="2:133" ht="11.25" customHeight="1" x14ac:dyDescent="0.15">
      <c r="B18" s="620" t="s">
        <v>247</v>
      </c>
      <c r="C18" s="621"/>
      <c r="D18" s="621"/>
      <c r="E18" s="621"/>
      <c r="F18" s="621"/>
      <c r="G18" s="621"/>
      <c r="H18" s="621"/>
      <c r="I18" s="621"/>
      <c r="J18" s="621"/>
      <c r="K18" s="621"/>
      <c r="L18" s="621"/>
      <c r="M18" s="621"/>
      <c r="N18" s="621"/>
      <c r="O18" s="621"/>
      <c r="P18" s="621"/>
      <c r="Q18" s="622"/>
      <c r="R18" s="623">
        <v>2068</v>
      </c>
      <c r="S18" s="624"/>
      <c r="T18" s="624"/>
      <c r="U18" s="624"/>
      <c r="V18" s="624"/>
      <c r="W18" s="624"/>
      <c r="X18" s="624"/>
      <c r="Y18" s="625"/>
      <c r="Z18" s="626">
        <v>0</v>
      </c>
      <c r="AA18" s="626"/>
      <c r="AB18" s="626"/>
      <c r="AC18" s="626"/>
      <c r="AD18" s="627" t="s">
        <v>108</v>
      </c>
      <c r="AE18" s="627"/>
      <c r="AF18" s="627"/>
      <c r="AG18" s="627"/>
      <c r="AH18" s="627"/>
      <c r="AI18" s="627"/>
      <c r="AJ18" s="627"/>
      <c r="AK18" s="627"/>
      <c r="AL18" s="628" t="s">
        <v>108</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x14ac:dyDescent="0.15">
      <c r="B19" s="620" t="s">
        <v>250</v>
      </c>
      <c r="C19" s="621"/>
      <c r="D19" s="621"/>
      <c r="E19" s="621"/>
      <c r="F19" s="621"/>
      <c r="G19" s="621"/>
      <c r="H19" s="621"/>
      <c r="I19" s="621"/>
      <c r="J19" s="621"/>
      <c r="K19" s="621"/>
      <c r="L19" s="621"/>
      <c r="M19" s="621"/>
      <c r="N19" s="621"/>
      <c r="O19" s="621"/>
      <c r="P19" s="621"/>
      <c r="Q19" s="622"/>
      <c r="R19" s="623">
        <v>2</v>
      </c>
      <c r="S19" s="624"/>
      <c r="T19" s="624"/>
      <c r="U19" s="624"/>
      <c r="V19" s="624"/>
      <c r="W19" s="624"/>
      <c r="X19" s="624"/>
      <c r="Y19" s="625"/>
      <c r="Z19" s="626">
        <v>0</v>
      </c>
      <c r="AA19" s="626"/>
      <c r="AB19" s="626"/>
      <c r="AC19" s="626"/>
      <c r="AD19" s="627" t="s">
        <v>108</v>
      </c>
      <c r="AE19" s="627"/>
      <c r="AF19" s="627"/>
      <c r="AG19" s="627"/>
      <c r="AH19" s="627"/>
      <c r="AI19" s="627"/>
      <c r="AJ19" s="627"/>
      <c r="AK19" s="627"/>
      <c r="AL19" s="628" t="s">
        <v>108</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513767</v>
      </c>
      <c r="BH19" s="624"/>
      <c r="BI19" s="624"/>
      <c r="BJ19" s="624"/>
      <c r="BK19" s="624"/>
      <c r="BL19" s="624"/>
      <c r="BM19" s="624"/>
      <c r="BN19" s="625"/>
      <c r="BO19" s="626">
        <v>9.1</v>
      </c>
      <c r="BP19" s="626"/>
      <c r="BQ19" s="626"/>
      <c r="BR19" s="626"/>
      <c r="BS19" s="632" t="s">
        <v>108</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x14ac:dyDescent="0.15">
      <c r="B20" s="620" t="s">
        <v>253</v>
      </c>
      <c r="C20" s="621"/>
      <c r="D20" s="621"/>
      <c r="E20" s="621"/>
      <c r="F20" s="621"/>
      <c r="G20" s="621"/>
      <c r="H20" s="621"/>
      <c r="I20" s="621"/>
      <c r="J20" s="621"/>
      <c r="K20" s="621"/>
      <c r="L20" s="621"/>
      <c r="M20" s="621"/>
      <c r="N20" s="621"/>
      <c r="O20" s="621"/>
      <c r="P20" s="621"/>
      <c r="Q20" s="622"/>
      <c r="R20" s="623">
        <v>6893204</v>
      </c>
      <c r="S20" s="624"/>
      <c r="T20" s="624"/>
      <c r="U20" s="624"/>
      <c r="V20" s="624"/>
      <c r="W20" s="624"/>
      <c r="X20" s="624"/>
      <c r="Y20" s="625"/>
      <c r="Z20" s="626">
        <v>68.099999999999994</v>
      </c>
      <c r="AA20" s="626"/>
      <c r="AB20" s="626"/>
      <c r="AC20" s="626"/>
      <c r="AD20" s="627">
        <v>6377367</v>
      </c>
      <c r="AE20" s="627"/>
      <c r="AF20" s="627"/>
      <c r="AG20" s="627"/>
      <c r="AH20" s="627"/>
      <c r="AI20" s="627"/>
      <c r="AJ20" s="627"/>
      <c r="AK20" s="627"/>
      <c r="AL20" s="628">
        <v>99.4</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513767</v>
      </c>
      <c r="BH20" s="624"/>
      <c r="BI20" s="624"/>
      <c r="BJ20" s="624"/>
      <c r="BK20" s="624"/>
      <c r="BL20" s="624"/>
      <c r="BM20" s="624"/>
      <c r="BN20" s="625"/>
      <c r="BO20" s="626">
        <v>9.1</v>
      </c>
      <c r="BP20" s="626"/>
      <c r="BQ20" s="626"/>
      <c r="BR20" s="626"/>
      <c r="BS20" s="632" t="s">
        <v>108</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9479617</v>
      </c>
      <c r="CS20" s="624"/>
      <c r="CT20" s="624"/>
      <c r="CU20" s="624"/>
      <c r="CV20" s="624"/>
      <c r="CW20" s="624"/>
      <c r="CX20" s="624"/>
      <c r="CY20" s="625"/>
      <c r="CZ20" s="626">
        <v>100</v>
      </c>
      <c r="DA20" s="626"/>
      <c r="DB20" s="626"/>
      <c r="DC20" s="626"/>
      <c r="DD20" s="632">
        <v>411098</v>
      </c>
      <c r="DE20" s="624"/>
      <c r="DF20" s="624"/>
      <c r="DG20" s="624"/>
      <c r="DH20" s="624"/>
      <c r="DI20" s="624"/>
      <c r="DJ20" s="624"/>
      <c r="DK20" s="624"/>
      <c r="DL20" s="624"/>
      <c r="DM20" s="624"/>
      <c r="DN20" s="624"/>
      <c r="DO20" s="624"/>
      <c r="DP20" s="625"/>
      <c r="DQ20" s="632">
        <v>7556979</v>
      </c>
      <c r="DR20" s="624"/>
      <c r="DS20" s="624"/>
      <c r="DT20" s="624"/>
      <c r="DU20" s="624"/>
      <c r="DV20" s="624"/>
      <c r="DW20" s="624"/>
      <c r="DX20" s="624"/>
      <c r="DY20" s="624"/>
      <c r="DZ20" s="624"/>
      <c r="EA20" s="624"/>
      <c r="EB20" s="624"/>
      <c r="EC20" s="633"/>
    </row>
    <row r="21" spans="2:133" ht="11.25" customHeight="1" x14ac:dyDescent="0.15">
      <c r="B21" s="620" t="s">
        <v>256</v>
      </c>
      <c r="C21" s="621"/>
      <c r="D21" s="621"/>
      <c r="E21" s="621"/>
      <c r="F21" s="621"/>
      <c r="G21" s="621"/>
      <c r="H21" s="621"/>
      <c r="I21" s="621"/>
      <c r="J21" s="621"/>
      <c r="K21" s="621"/>
      <c r="L21" s="621"/>
      <c r="M21" s="621"/>
      <c r="N21" s="621"/>
      <c r="O21" s="621"/>
      <c r="P21" s="621"/>
      <c r="Q21" s="622"/>
      <c r="R21" s="623">
        <v>4210</v>
      </c>
      <c r="S21" s="624"/>
      <c r="T21" s="624"/>
      <c r="U21" s="624"/>
      <c r="V21" s="624"/>
      <c r="W21" s="624"/>
      <c r="X21" s="624"/>
      <c r="Y21" s="625"/>
      <c r="Z21" s="626">
        <v>0</v>
      </c>
      <c r="AA21" s="626"/>
      <c r="AB21" s="626"/>
      <c r="AC21" s="626"/>
      <c r="AD21" s="627">
        <v>4210</v>
      </c>
      <c r="AE21" s="627"/>
      <c r="AF21" s="627"/>
      <c r="AG21" s="627"/>
      <c r="AH21" s="627"/>
      <c r="AI21" s="627"/>
      <c r="AJ21" s="627"/>
      <c r="AK21" s="627"/>
      <c r="AL21" s="628">
        <v>0.1</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258</v>
      </c>
      <c r="C22" s="621"/>
      <c r="D22" s="621"/>
      <c r="E22" s="621"/>
      <c r="F22" s="621"/>
      <c r="G22" s="621"/>
      <c r="H22" s="621"/>
      <c r="I22" s="621"/>
      <c r="J22" s="621"/>
      <c r="K22" s="621"/>
      <c r="L22" s="621"/>
      <c r="M22" s="621"/>
      <c r="N22" s="621"/>
      <c r="O22" s="621"/>
      <c r="P22" s="621"/>
      <c r="Q22" s="622"/>
      <c r="R22" s="623">
        <v>59276</v>
      </c>
      <c r="S22" s="624"/>
      <c r="T22" s="624"/>
      <c r="U22" s="624"/>
      <c r="V22" s="624"/>
      <c r="W22" s="624"/>
      <c r="X22" s="624"/>
      <c r="Y22" s="625"/>
      <c r="Z22" s="626">
        <v>0.6</v>
      </c>
      <c r="AA22" s="626"/>
      <c r="AB22" s="626"/>
      <c r="AC22" s="626"/>
      <c r="AD22" s="627" t="s">
        <v>108</v>
      </c>
      <c r="AE22" s="627"/>
      <c r="AF22" s="627"/>
      <c r="AG22" s="627"/>
      <c r="AH22" s="627"/>
      <c r="AI22" s="627"/>
      <c r="AJ22" s="627"/>
      <c r="AK22" s="627"/>
      <c r="AL22" s="628" t="s">
        <v>108</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261</v>
      </c>
      <c r="C23" s="621"/>
      <c r="D23" s="621"/>
      <c r="E23" s="621"/>
      <c r="F23" s="621"/>
      <c r="G23" s="621"/>
      <c r="H23" s="621"/>
      <c r="I23" s="621"/>
      <c r="J23" s="621"/>
      <c r="K23" s="621"/>
      <c r="L23" s="621"/>
      <c r="M23" s="621"/>
      <c r="N23" s="621"/>
      <c r="O23" s="621"/>
      <c r="P23" s="621"/>
      <c r="Q23" s="622"/>
      <c r="R23" s="623">
        <v>129889</v>
      </c>
      <c r="S23" s="624"/>
      <c r="T23" s="624"/>
      <c r="U23" s="624"/>
      <c r="V23" s="624"/>
      <c r="W23" s="624"/>
      <c r="X23" s="624"/>
      <c r="Y23" s="625"/>
      <c r="Z23" s="626">
        <v>1.3</v>
      </c>
      <c r="AA23" s="626"/>
      <c r="AB23" s="626"/>
      <c r="AC23" s="626"/>
      <c r="AD23" s="627">
        <v>30683</v>
      </c>
      <c r="AE23" s="627"/>
      <c r="AF23" s="627"/>
      <c r="AG23" s="627"/>
      <c r="AH23" s="627"/>
      <c r="AI23" s="627"/>
      <c r="AJ23" s="627"/>
      <c r="AK23" s="627"/>
      <c r="AL23" s="628">
        <v>0.5</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v>513767</v>
      </c>
      <c r="BH23" s="624"/>
      <c r="BI23" s="624"/>
      <c r="BJ23" s="624"/>
      <c r="BK23" s="624"/>
      <c r="BL23" s="624"/>
      <c r="BM23" s="624"/>
      <c r="BN23" s="625"/>
      <c r="BO23" s="626">
        <v>9.1</v>
      </c>
      <c r="BP23" s="626"/>
      <c r="BQ23" s="626"/>
      <c r="BR23" s="626"/>
      <c r="BS23" s="632" t="s">
        <v>108</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x14ac:dyDescent="0.15">
      <c r="B24" s="620" t="s">
        <v>268</v>
      </c>
      <c r="C24" s="621"/>
      <c r="D24" s="621"/>
      <c r="E24" s="621"/>
      <c r="F24" s="621"/>
      <c r="G24" s="621"/>
      <c r="H24" s="621"/>
      <c r="I24" s="621"/>
      <c r="J24" s="621"/>
      <c r="K24" s="621"/>
      <c r="L24" s="621"/>
      <c r="M24" s="621"/>
      <c r="N24" s="621"/>
      <c r="O24" s="621"/>
      <c r="P24" s="621"/>
      <c r="Q24" s="622"/>
      <c r="R24" s="623">
        <v>84702</v>
      </c>
      <c r="S24" s="624"/>
      <c r="T24" s="624"/>
      <c r="U24" s="624"/>
      <c r="V24" s="624"/>
      <c r="W24" s="624"/>
      <c r="X24" s="624"/>
      <c r="Y24" s="625"/>
      <c r="Z24" s="626">
        <v>0.8</v>
      </c>
      <c r="AA24" s="626"/>
      <c r="AB24" s="626"/>
      <c r="AC24" s="626"/>
      <c r="AD24" s="627" t="s">
        <v>108</v>
      </c>
      <c r="AE24" s="627"/>
      <c r="AF24" s="627"/>
      <c r="AG24" s="627"/>
      <c r="AH24" s="627"/>
      <c r="AI24" s="627"/>
      <c r="AJ24" s="627"/>
      <c r="AK24" s="627"/>
      <c r="AL24" s="628" t="s">
        <v>108</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4694902</v>
      </c>
      <c r="CS24" s="613"/>
      <c r="CT24" s="613"/>
      <c r="CU24" s="613"/>
      <c r="CV24" s="613"/>
      <c r="CW24" s="613"/>
      <c r="CX24" s="613"/>
      <c r="CY24" s="614"/>
      <c r="CZ24" s="652">
        <v>49.5</v>
      </c>
      <c r="DA24" s="653"/>
      <c r="DB24" s="653"/>
      <c r="DC24" s="654"/>
      <c r="DD24" s="651">
        <v>3618526</v>
      </c>
      <c r="DE24" s="613"/>
      <c r="DF24" s="613"/>
      <c r="DG24" s="613"/>
      <c r="DH24" s="613"/>
      <c r="DI24" s="613"/>
      <c r="DJ24" s="613"/>
      <c r="DK24" s="614"/>
      <c r="DL24" s="651">
        <v>3597097</v>
      </c>
      <c r="DM24" s="613"/>
      <c r="DN24" s="613"/>
      <c r="DO24" s="613"/>
      <c r="DP24" s="613"/>
      <c r="DQ24" s="613"/>
      <c r="DR24" s="613"/>
      <c r="DS24" s="613"/>
      <c r="DT24" s="613"/>
      <c r="DU24" s="613"/>
      <c r="DV24" s="614"/>
      <c r="DW24" s="617">
        <v>52.8</v>
      </c>
      <c r="DX24" s="618"/>
      <c r="DY24" s="618"/>
      <c r="DZ24" s="618"/>
      <c r="EA24" s="618"/>
      <c r="EB24" s="618"/>
      <c r="EC24" s="619"/>
    </row>
    <row r="25" spans="2:133" ht="11.25" customHeight="1" x14ac:dyDescent="0.15">
      <c r="B25" s="620" t="s">
        <v>271</v>
      </c>
      <c r="C25" s="621"/>
      <c r="D25" s="621"/>
      <c r="E25" s="621"/>
      <c r="F25" s="621"/>
      <c r="G25" s="621"/>
      <c r="H25" s="621"/>
      <c r="I25" s="621"/>
      <c r="J25" s="621"/>
      <c r="K25" s="621"/>
      <c r="L25" s="621"/>
      <c r="M25" s="621"/>
      <c r="N25" s="621"/>
      <c r="O25" s="621"/>
      <c r="P25" s="621"/>
      <c r="Q25" s="622"/>
      <c r="R25" s="623">
        <v>790973</v>
      </c>
      <c r="S25" s="624"/>
      <c r="T25" s="624"/>
      <c r="U25" s="624"/>
      <c r="V25" s="624"/>
      <c r="W25" s="624"/>
      <c r="X25" s="624"/>
      <c r="Y25" s="625"/>
      <c r="Z25" s="626">
        <v>7.8</v>
      </c>
      <c r="AA25" s="626"/>
      <c r="AB25" s="626"/>
      <c r="AC25" s="626"/>
      <c r="AD25" s="627" t="s">
        <v>108</v>
      </c>
      <c r="AE25" s="627"/>
      <c r="AF25" s="627"/>
      <c r="AG25" s="627"/>
      <c r="AH25" s="627"/>
      <c r="AI25" s="627"/>
      <c r="AJ25" s="627"/>
      <c r="AK25" s="627"/>
      <c r="AL25" s="628" t="s">
        <v>108</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2751994</v>
      </c>
      <c r="CS25" s="655"/>
      <c r="CT25" s="655"/>
      <c r="CU25" s="655"/>
      <c r="CV25" s="655"/>
      <c r="CW25" s="655"/>
      <c r="CX25" s="655"/>
      <c r="CY25" s="656"/>
      <c r="CZ25" s="657">
        <v>29</v>
      </c>
      <c r="DA25" s="658"/>
      <c r="DB25" s="658"/>
      <c r="DC25" s="659"/>
      <c r="DD25" s="632">
        <v>2634122</v>
      </c>
      <c r="DE25" s="655"/>
      <c r="DF25" s="655"/>
      <c r="DG25" s="655"/>
      <c r="DH25" s="655"/>
      <c r="DI25" s="655"/>
      <c r="DJ25" s="655"/>
      <c r="DK25" s="656"/>
      <c r="DL25" s="632">
        <v>2627020</v>
      </c>
      <c r="DM25" s="655"/>
      <c r="DN25" s="655"/>
      <c r="DO25" s="655"/>
      <c r="DP25" s="655"/>
      <c r="DQ25" s="655"/>
      <c r="DR25" s="655"/>
      <c r="DS25" s="655"/>
      <c r="DT25" s="655"/>
      <c r="DU25" s="655"/>
      <c r="DV25" s="656"/>
      <c r="DW25" s="628">
        <v>38.5</v>
      </c>
      <c r="DX25" s="649"/>
      <c r="DY25" s="649"/>
      <c r="DZ25" s="649"/>
      <c r="EA25" s="649"/>
      <c r="EB25" s="649"/>
      <c r="EC25" s="650"/>
    </row>
    <row r="26" spans="2:133" ht="11.25" customHeight="1" x14ac:dyDescent="0.15">
      <c r="B26" s="660" t="s">
        <v>274</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1791639</v>
      </c>
      <c r="CS26" s="624"/>
      <c r="CT26" s="624"/>
      <c r="CU26" s="624"/>
      <c r="CV26" s="624"/>
      <c r="CW26" s="624"/>
      <c r="CX26" s="624"/>
      <c r="CY26" s="625"/>
      <c r="CZ26" s="657">
        <v>18.899999999999999</v>
      </c>
      <c r="DA26" s="658"/>
      <c r="DB26" s="658"/>
      <c r="DC26" s="659"/>
      <c r="DD26" s="632">
        <v>1688889</v>
      </c>
      <c r="DE26" s="624"/>
      <c r="DF26" s="624"/>
      <c r="DG26" s="624"/>
      <c r="DH26" s="624"/>
      <c r="DI26" s="624"/>
      <c r="DJ26" s="624"/>
      <c r="DK26" s="625"/>
      <c r="DL26" s="632" t="s">
        <v>207</v>
      </c>
      <c r="DM26" s="624"/>
      <c r="DN26" s="624"/>
      <c r="DO26" s="624"/>
      <c r="DP26" s="624"/>
      <c r="DQ26" s="624"/>
      <c r="DR26" s="624"/>
      <c r="DS26" s="624"/>
      <c r="DT26" s="624"/>
      <c r="DU26" s="624"/>
      <c r="DV26" s="625"/>
      <c r="DW26" s="628" t="s">
        <v>207</v>
      </c>
      <c r="DX26" s="649"/>
      <c r="DY26" s="649"/>
      <c r="DZ26" s="649"/>
      <c r="EA26" s="649"/>
      <c r="EB26" s="649"/>
      <c r="EC26" s="650"/>
    </row>
    <row r="27" spans="2:133" ht="11.25" customHeight="1" x14ac:dyDescent="0.15">
      <c r="B27" s="620" t="s">
        <v>277</v>
      </c>
      <c r="C27" s="621"/>
      <c r="D27" s="621"/>
      <c r="E27" s="621"/>
      <c r="F27" s="621"/>
      <c r="G27" s="621"/>
      <c r="H27" s="621"/>
      <c r="I27" s="621"/>
      <c r="J27" s="621"/>
      <c r="K27" s="621"/>
      <c r="L27" s="621"/>
      <c r="M27" s="621"/>
      <c r="N27" s="621"/>
      <c r="O27" s="621"/>
      <c r="P27" s="621"/>
      <c r="Q27" s="622"/>
      <c r="R27" s="623">
        <v>663970</v>
      </c>
      <c r="S27" s="624"/>
      <c r="T27" s="624"/>
      <c r="U27" s="624"/>
      <c r="V27" s="624"/>
      <c r="W27" s="624"/>
      <c r="X27" s="624"/>
      <c r="Y27" s="625"/>
      <c r="Z27" s="626">
        <v>6.6</v>
      </c>
      <c r="AA27" s="626"/>
      <c r="AB27" s="626"/>
      <c r="AC27" s="626"/>
      <c r="AD27" s="627" t="s">
        <v>108</v>
      </c>
      <c r="AE27" s="627"/>
      <c r="AF27" s="627"/>
      <c r="AG27" s="627"/>
      <c r="AH27" s="627"/>
      <c r="AI27" s="627"/>
      <c r="AJ27" s="627"/>
      <c r="AK27" s="627"/>
      <c r="AL27" s="628" t="s">
        <v>108</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5645830</v>
      </c>
      <c r="BH27" s="624"/>
      <c r="BI27" s="624"/>
      <c r="BJ27" s="624"/>
      <c r="BK27" s="624"/>
      <c r="BL27" s="624"/>
      <c r="BM27" s="624"/>
      <c r="BN27" s="625"/>
      <c r="BO27" s="626">
        <v>100</v>
      </c>
      <c r="BP27" s="626"/>
      <c r="BQ27" s="626"/>
      <c r="BR27" s="626"/>
      <c r="BS27" s="632" t="s">
        <v>108</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1413527</v>
      </c>
      <c r="CS27" s="655"/>
      <c r="CT27" s="655"/>
      <c r="CU27" s="655"/>
      <c r="CV27" s="655"/>
      <c r="CW27" s="655"/>
      <c r="CX27" s="655"/>
      <c r="CY27" s="656"/>
      <c r="CZ27" s="657">
        <v>14.9</v>
      </c>
      <c r="DA27" s="658"/>
      <c r="DB27" s="658"/>
      <c r="DC27" s="659"/>
      <c r="DD27" s="632">
        <v>464126</v>
      </c>
      <c r="DE27" s="655"/>
      <c r="DF27" s="655"/>
      <c r="DG27" s="655"/>
      <c r="DH27" s="655"/>
      <c r="DI27" s="655"/>
      <c r="DJ27" s="655"/>
      <c r="DK27" s="656"/>
      <c r="DL27" s="632">
        <v>449799</v>
      </c>
      <c r="DM27" s="655"/>
      <c r="DN27" s="655"/>
      <c r="DO27" s="655"/>
      <c r="DP27" s="655"/>
      <c r="DQ27" s="655"/>
      <c r="DR27" s="655"/>
      <c r="DS27" s="655"/>
      <c r="DT27" s="655"/>
      <c r="DU27" s="655"/>
      <c r="DV27" s="656"/>
      <c r="DW27" s="628">
        <v>6.6</v>
      </c>
      <c r="DX27" s="649"/>
      <c r="DY27" s="649"/>
      <c r="DZ27" s="649"/>
      <c r="EA27" s="649"/>
      <c r="EB27" s="649"/>
      <c r="EC27" s="650"/>
    </row>
    <row r="28" spans="2:133" ht="11.25" customHeight="1" x14ac:dyDescent="0.15">
      <c r="B28" s="620" t="s">
        <v>280</v>
      </c>
      <c r="C28" s="621"/>
      <c r="D28" s="621"/>
      <c r="E28" s="621"/>
      <c r="F28" s="621"/>
      <c r="G28" s="621"/>
      <c r="H28" s="621"/>
      <c r="I28" s="621"/>
      <c r="J28" s="621"/>
      <c r="K28" s="621"/>
      <c r="L28" s="621"/>
      <c r="M28" s="621"/>
      <c r="N28" s="621"/>
      <c r="O28" s="621"/>
      <c r="P28" s="621"/>
      <c r="Q28" s="622"/>
      <c r="R28" s="623">
        <v>12160</v>
      </c>
      <c r="S28" s="624"/>
      <c r="T28" s="624"/>
      <c r="U28" s="624"/>
      <c r="V28" s="624"/>
      <c r="W28" s="624"/>
      <c r="X28" s="624"/>
      <c r="Y28" s="625"/>
      <c r="Z28" s="626">
        <v>0.1</v>
      </c>
      <c r="AA28" s="626"/>
      <c r="AB28" s="626"/>
      <c r="AC28" s="626"/>
      <c r="AD28" s="627">
        <v>4661</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529381</v>
      </c>
      <c r="CS28" s="624"/>
      <c r="CT28" s="624"/>
      <c r="CU28" s="624"/>
      <c r="CV28" s="624"/>
      <c r="CW28" s="624"/>
      <c r="CX28" s="624"/>
      <c r="CY28" s="625"/>
      <c r="CZ28" s="657">
        <v>5.6</v>
      </c>
      <c r="DA28" s="658"/>
      <c r="DB28" s="658"/>
      <c r="DC28" s="659"/>
      <c r="DD28" s="632">
        <v>520278</v>
      </c>
      <c r="DE28" s="624"/>
      <c r="DF28" s="624"/>
      <c r="DG28" s="624"/>
      <c r="DH28" s="624"/>
      <c r="DI28" s="624"/>
      <c r="DJ28" s="624"/>
      <c r="DK28" s="625"/>
      <c r="DL28" s="632">
        <v>520278</v>
      </c>
      <c r="DM28" s="624"/>
      <c r="DN28" s="624"/>
      <c r="DO28" s="624"/>
      <c r="DP28" s="624"/>
      <c r="DQ28" s="624"/>
      <c r="DR28" s="624"/>
      <c r="DS28" s="624"/>
      <c r="DT28" s="624"/>
      <c r="DU28" s="624"/>
      <c r="DV28" s="625"/>
      <c r="DW28" s="628">
        <v>7.6</v>
      </c>
      <c r="DX28" s="649"/>
      <c r="DY28" s="649"/>
      <c r="DZ28" s="649"/>
      <c r="EA28" s="649"/>
      <c r="EB28" s="649"/>
      <c r="EC28" s="650"/>
    </row>
    <row r="29" spans="2:133" ht="11.25" customHeight="1" x14ac:dyDescent="0.15">
      <c r="B29" s="620" t="s">
        <v>282</v>
      </c>
      <c r="C29" s="621"/>
      <c r="D29" s="621"/>
      <c r="E29" s="621"/>
      <c r="F29" s="621"/>
      <c r="G29" s="621"/>
      <c r="H29" s="621"/>
      <c r="I29" s="621"/>
      <c r="J29" s="621"/>
      <c r="K29" s="621"/>
      <c r="L29" s="621"/>
      <c r="M29" s="621"/>
      <c r="N29" s="621"/>
      <c r="O29" s="621"/>
      <c r="P29" s="621"/>
      <c r="Q29" s="622"/>
      <c r="R29" s="623">
        <v>38367</v>
      </c>
      <c r="S29" s="624"/>
      <c r="T29" s="624"/>
      <c r="U29" s="624"/>
      <c r="V29" s="624"/>
      <c r="W29" s="624"/>
      <c r="X29" s="624"/>
      <c r="Y29" s="625"/>
      <c r="Z29" s="626">
        <v>0.4</v>
      </c>
      <c r="AA29" s="626"/>
      <c r="AB29" s="626"/>
      <c r="AC29" s="626"/>
      <c r="AD29" s="627" t="s">
        <v>108</v>
      </c>
      <c r="AE29" s="627"/>
      <c r="AF29" s="627"/>
      <c r="AG29" s="627"/>
      <c r="AH29" s="627"/>
      <c r="AI29" s="627"/>
      <c r="AJ29" s="627"/>
      <c r="AK29" s="627"/>
      <c r="AL29" s="628" t="s">
        <v>108</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529381</v>
      </c>
      <c r="CS29" s="655"/>
      <c r="CT29" s="655"/>
      <c r="CU29" s="655"/>
      <c r="CV29" s="655"/>
      <c r="CW29" s="655"/>
      <c r="CX29" s="655"/>
      <c r="CY29" s="656"/>
      <c r="CZ29" s="657">
        <v>5.6</v>
      </c>
      <c r="DA29" s="658"/>
      <c r="DB29" s="658"/>
      <c r="DC29" s="659"/>
      <c r="DD29" s="632">
        <v>520278</v>
      </c>
      <c r="DE29" s="655"/>
      <c r="DF29" s="655"/>
      <c r="DG29" s="655"/>
      <c r="DH29" s="655"/>
      <c r="DI29" s="655"/>
      <c r="DJ29" s="655"/>
      <c r="DK29" s="656"/>
      <c r="DL29" s="632">
        <v>520278</v>
      </c>
      <c r="DM29" s="655"/>
      <c r="DN29" s="655"/>
      <c r="DO29" s="655"/>
      <c r="DP29" s="655"/>
      <c r="DQ29" s="655"/>
      <c r="DR29" s="655"/>
      <c r="DS29" s="655"/>
      <c r="DT29" s="655"/>
      <c r="DU29" s="655"/>
      <c r="DV29" s="656"/>
      <c r="DW29" s="628">
        <v>7.6</v>
      </c>
      <c r="DX29" s="649"/>
      <c r="DY29" s="649"/>
      <c r="DZ29" s="649"/>
      <c r="EA29" s="649"/>
      <c r="EB29" s="649"/>
      <c r="EC29" s="650"/>
    </row>
    <row r="30" spans="2:133" ht="11.25" customHeight="1" x14ac:dyDescent="0.15">
      <c r="B30" s="620" t="s">
        <v>287</v>
      </c>
      <c r="C30" s="621"/>
      <c r="D30" s="621"/>
      <c r="E30" s="621"/>
      <c r="F30" s="621"/>
      <c r="G30" s="621"/>
      <c r="H30" s="621"/>
      <c r="I30" s="621"/>
      <c r="J30" s="621"/>
      <c r="K30" s="621"/>
      <c r="L30" s="621"/>
      <c r="M30" s="621"/>
      <c r="N30" s="621"/>
      <c r="O30" s="621"/>
      <c r="P30" s="621"/>
      <c r="Q30" s="622"/>
      <c r="R30" s="623">
        <v>339508</v>
      </c>
      <c r="S30" s="624"/>
      <c r="T30" s="624"/>
      <c r="U30" s="624"/>
      <c r="V30" s="624"/>
      <c r="W30" s="624"/>
      <c r="X30" s="624"/>
      <c r="Y30" s="625"/>
      <c r="Z30" s="626">
        <v>3.4</v>
      </c>
      <c r="AA30" s="626"/>
      <c r="AB30" s="626"/>
      <c r="AC30" s="626"/>
      <c r="AD30" s="627" t="s">
        <v>108</v>
      </c>
      <c r="AE30" s="627"/>
      <c r="AF30" s="627"/>
      <c r="AG30" s="627"/>
      <c r="AH30" s="627"/>
      <c r="AI30" s="627"/>
      <c r="AJ30" s="627"/>
      <c r="AK30" s="627"/>
      <c r="AL30" s="628" t="s">
        <v>108</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99.4</v>
      </c>
      <c r="BH30" s="682"/>
      <c r="BI30" s="682"/>
      <c r="BJ30" s="682"/>
      <c r="BK30" s="682"/>
      <c r="BL30" s="682"/>
      <c r="BM30" s="618">
        <v>97.7</v>
      </c>
      <c r="BN30" s="682"/>
      <c r="BO30" s="682"/>
      <c r="BP30" s="682"/>
      <c r="BQ30" s="683"/>
      <c r="BR30" s="681">
        <v>99.2</v>
      </c>
      <c r="BS30" s="682"/>
      <c r="BT30" s="682"/>
      <c r="BU30" s="682"/>
      <c r="BV30" s="682"/>
      <c r="BW30" s="682"/>
      <c r="BX30" s="618">
        <v>96.4</v>
      </c>
      <c r="BY30" s="682"/>
      <c r="BZ30" s="682"/>
      <c r="CA30" s="682"/>
      <c r="CB30" s="683"/>
      <c r="CD30" s="686"/>
      <c r="CE30" s="687"/>
      <c r="CF30" s="637" t="s">
        <v>290</v>
      </c>
      <c r="CG30" s="638"/>
      <c r="CH30" s="638"/>
      <c r="CI30" s="638"/>
      <c r="CJ30" s="638"/>
      <c r="CK30" s="638"/>
      <c r="CL30" s="638"/>
      <c r="CM30" s="638"/>
      <c r="CN30" s="638"/>
      <c r="CO30" s="638"/>
      <c r="CP30" s="638"/>
      <c r="CQ30" s="639"/>
      <c r="CR30" s="623">
        <v>467374</v>
      </c>
      <c r="CS30" s="624"/>
      <c r="CT30" s="624"/>
      <c r="CU30" s="624"/>
      <c r="CV30" s="624"/>
      <c r="CW30" s="624"/>
      <c r="CX30" s="624"/>
      <c r="CY30" s="625"/>
      <c r="CZ30" s="657">
        <v>4.9000000000000004</v>
      </c>
      <c r="DA30" s="658"/>
      <c r="DB30" s="658"/>
      <c r="DC30" s="659"/>
      <c r="DD30" s="632">
        <v>458271</v>
      </c>
      <c r="DE30" s="624"/>
      <c r="DF30" s="624"/>
      <c r="DG30" s="624"/>
      <c r="DH30" s="624"/>
      <c r="DI30" s="624"/>
      <c r="DJ30" s="624"/>
      <c r="DK30" s="625"/>
      <c r="DL30" s="632">
        <v>458271</v>
      </c>
      <c r="DM30" s="624"/>
      <c r="DN30" s="624"/>
      <c r="DO30" s="624"/>
      <c r="DP30" s="624"/>
      <c r="DQ30" s="624"/>
      <c r="DR30" s="624"/>
      <c r="DS30" s="624"/>
      <c r="DT30" s="624"/>
      <c r="DU30" s="624"/>
      <c r="DV30" s="625"/>
      <c r="DW30" s="628">
        <v>6.7</v>
      </c>
      <c r="DX30" s="649"/>
      <c r="DY30" s="649"/>
      <c r="DZ30" s="649"/>
      <c r="EA30" s="649"/>
      <c r="EB30" s="649"/>
      <c r="EC30" s="650"/>
    </row>
    <row r="31" spans="2:133" ht="11.25" customHeight="1" x14ac:dyDescent="0.15">
      <c r="B31" s="620" t="s">
        <v>291</v>
      </c>
      <c r="C31" s="621"/>
      <c r="D31" s="621"/>
      <c r="E31" s="621"/>
      <c r="F31" s="621"/>
      <c r="G31" s="621"/>
      <c r="H31" s="621"/>
      <c r="I31" s="621"/>
      <c r="J31" s="621"/>
      <c r="K31" s="621"/>
      <c r="L31" s="621"/>
      <c r="M31" s="621"/>
      <c r="N31" s="621"/>
      <c r="O31" s="621"/>
      <c r="P31" s="621"/>
      <c r="Q31" s="622"/>
      <c r="R31" s="623">
        <v>569646</v>
      </c>
      <c r="S31" s="624"/>
      <c r="T31" s="624"/>
      <c r="U31" s="624"/>
      <c r="V31" s="624"/>
      <c r="W31" s="624"/>
      <c r="X31" s="624"/>
      <c r="Y31" s="625"/>
      <c r="Z31" s="626">
        <v>5.6</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99.3</v>
      </c>
      <c r="BH31" s="655"/>
      <c r="BI31" s="655"/>
      <c r="BJ31" s="655"/>
      <c r="BK31" s="655"/>
      <c r="BL31" s="655"/>
      <c r="BM31" s="629">
        <v>97.4</v>
      </c>
      <c r="BN31" s="679"/>
      <c r="BO31" s="679"/>
      <c r="BP31" s="679"/>
      <c r="BQ31" s="680"/>
      <c r="BR31" s="678">
        <v>99.1</v>
      </c>
      <c r="BS31" s="655"/>
      <c r="BT31" s="655"/>
      <c r="BU31" s="655"/>
      <c r="BV31" s="655"/>
      <c r="BW31" s="655"/>
      <c r="BX31" s="629">
        <v>96.2</v>
      </c>
      <c r="BY31" s="679"/>
      <c r="BZ31" s="679"/>
      <c r="CA31" s="679"/>
      <c r="CB31" s="680"/>
      <c r="CD31" s="686"/>
      <c r="CE31" s="687"/>
      <c r="CF31" s="637" t="s">
        <v>294</v>
      </c>
      <c r="CG31" s="638"/>
      <c r="CH31" s="638"/>
      <c r="CI31" s="638"/>
      <c r="CJ31" s="638"/>
      <c r="CK31" s="638"/>
      <c r="CL31" s="638"/>
      <c r="CM31" s="638"/>
      <c r="CN31" s="638"/>
      <c r="CO31" s="638"/>
      <c r="CP31" s="638"/>
      <c r="CQ31" s="639"/>
      <c r="CR31" s="623">
        <v>62007</v>
      </c>
      <c r="CS31" s="655"/>
      <c r="CT31" s="655"/>
      <c r="CU31" s="655"/>
      <c r="CV31" s="655"/>
      <c r="CW31" s="655"/>
      <c r="CX31" s="655"/>
      <c r="CY31" s="656"/>
      <c r="CZ31" s="657">
        <v>0.7</v>
      </c>
      <c r="DA31" s="658"/>
      <c r="DB31" s="658"/>
      <c r="DC31" s="659"/>
      <c r="DD31" s="632">
        <v>62007</v>
      </c>
      <c r="DE31" s="655"/>
      <c r="DF31" s="655"/>
      <c r="DG31" s="655"/>
      <c r="DH31" s="655"/>
      <c r="DI31" s="655"/>
      <c r="DJ31" s="655"/>
      <c r="DK31" s="656"/>
      <c r="DL31" s="632">
        <v>62007</v>
      </c>
      <c r="DM31" s="655"/>
      <c r="DN31" s="655"/>
      <c r="DO31" s="655"/>
      <c r="DP31" s="655"/>
      <c r="DQ31" s="655"/>
      <c r="DR31" s="655"/>
      <c r="DS31" s="655"/>
      <c r="DT31" s="655"/>
      <c r="DU31" s="655"/>
      <c r="DV31" s="656"/>
      <c r="DW31" s="628">
        <v>0.9</v>
      </c>
      <c r="DX31" s="649"/>
      <c r="DY31" s="649"/>
      <c r="DZ31" s="649"/>
      <c r="EA31" s="649"/>
      <c r="EB31" s="649"/>
      <c r="EC31" s="650"/>
    </row>
    <row r="32" spans="2:133" ht="11.25" customHeight="1" x14ac:dyDescent="0.15">
      <c r="B32" s="620" t="s">
        <v>295</v>
      </c>
      <c r="C32" s="621"/>
      <c r="D32" s="621"/>
      <c r="E32" s="621"/>
      <c r="F32" s="621"/>
      <c r="G32" s="621"/>
      <c r="H32" s="621"/>
      <c r="I32" s="621"/>
      <c r="J32" s="621"/>
      <c r="K32" s="621"/>
      <c r="L32" s="621"/>
      <c r="M32" s="621"/>
      <c r="N32" s="621"/>
      <c r="O32" s="621"/>
      <c r="P32" s="621"/>
      <c r="Q32" s="622"/>
      <c r="R32" s="623">
        <v>79962</v>
      </c>
      <c r="S32" s="624"/>
      <c r="T32" s="624"/>
      <c r="U32" s="624"/>
      <c r="V32" s="624"/>
      <c r="W32" s="624"/>
      <c r="X32" s="624"/>
      <c r="Y32" s="625"/>
      <c r="Z32" s="626">
        <v>0.8</v>
      </c>
      <c r="AA32" s="626"/>
      <c r="AB32" s="626"/>
      <c r="AC32" s="626"/>
      <c r="AD32" s="627">
        <v>94</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99.5</v>
      </c>
      <c r="BH32" s="691"/>
      <c r="BI32" s="691"/>
      <c r="BJ32" s="691"/>
      <c r="BK32" s="691"/>
      <c r="BL32" s="691"/>
      <c r="BM32" s="692">
        <v>98</v>
      </c>
      <c r="BN32" s="691"/>
      <c r="BO32" s="691"/>
      <c r="BP32" s="691"/>
      <c r="BQ32" s="693"/>
      <c r="BR32" s="690">
        <v>99.2</v>
      </c>
      <c r="BS32" s="691"/>
      <c r="BT32" s="691"/>
      <c r="BU32" s="691"/>
      <c r="BV32" s="691"/>
      <c r="BW32" s="691"/>
      <c r="BX32" s="692">
        <v>96.4</v>
      </c>
      <c r="BY32" s="691"/>
      <c r="BZ32" s="691"/>
      <c r="CA32" s="691"/>
      <c r="CB32" s="693"/>
      <c r="CD32" s="688"/>
      <c r="CE32" s="689"/>
      <c r="CF32" s="637" t="s">
        <v>297</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49"/>
      <c r="DY32" s="649"/>
      <c r="DZ32" s="649"/>
      <c r="EA32" s="649"/>
      <c r="EB32" s="649"/>
      <c r="EC32" s="650"/>
    </row>
    <row r="33" spans="2:133" ht="11.25" customHeight="1" x14ac:dyDescent="0.15">
      <c r="B33" s="620" t="s">
        <v>298</v>
      </c>
      <c r="C33" s="621"/>
      <c r="D33" s="621"/>
      <c r="E33" s="621"/>
      <c r="F33" s="621"/>
      <c r="G33" s="621"/>
      <c r="H33" s="621"/>
      <c r="I33" s="621"/>
      <c r="J33" s="621"/>
      <c r="K33" s="621"/>
      <c r="L33" s="621"/>
      <c r="M33" s="621"/>
      <c r="N33" s="621"/>
      <c r="O33" s="621"/>
      <c r="P33" s="621"/>
      <c r="Q33" s="622"/>
      <c r="R33" s="623">
        <v>461948</v>
      </c>
      <c r="S33" s="624"/>
      <c r="T33" s="624"/>
      <c r="U33" s="624"/>
      <c r="V33" s="624"/>
      <c r="W33" s="624"/>
      <c r="X33" s="624"/>
      <c r="Y33" s="625"/>
      <c r="Z33" s="626">
        <v>4.5999999999999996</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4373617</v>
      </c>
      <c r="CS33" s="655"/>
      <c r="CT33" s="655"/>
      <c r="CU33" s="655"/>
      <c r="CV33" s="655"/>
      <c r="CW33" s="655"/>
      <c r="CX33" s="655"/>
      <c r="CY33" s="656"/>
      <c r="CZ33" s="657">
        <v>46.1</v>
      </c>
      <c r="DA33" s="658"/>
      <c r="DB33" s="658"/>
      <c r="DC33" s="659"/>
      <c r="DD33" s="632">
        <v>3813639</v>
      </c>
      <c r="DE33" s="655"/>
      <c r="DF33" s="655"/>
      <c r="DG33" s="655"/>
      <c r="DH33" s="655"/>
      <c r="DI33" s="655"/>
      <c r="DJ33" s="655"/>
      <c r="DK33" s="656"/>
      <c r="DL33" s="632">
        <v>3093446</v>
      </c>
      <c r="DM33" s="655"/>
      <c r="DN33" s="655"/>
      <c r="DO33" s="655"/>
      <c r="DP33" s="655"/>
      <c r="DQ33" s="655"/>
      <c r="DR33" s="655"/>
      <c r="DS33" s="655"/>
      <c r="DT33" s="655"/>
      <c r="DU33" s="655"/>
      <c r="DV33" s="656"/>
      <c r="DW33" s="628">
        <v>45.4</v>
      </c>
      <c r="DX33" s="649"/>
      <c r="DY33" s="649"/>
      <c r="DZ33" s="649"/>
      <c r="EA33" s="649"/>
      <c r="EB33" s="649"/>
      <c r="EC33" s="650"/>
    </row>
    <row r="34" spans="2:133" ht="11.25" customHeight="1" x14ac:dyDescent="0.15">
      <c r="B34" s="620" t="s">
        <v>300</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1382927</v>
      </c>
      <c r="CS34" s="624"/>
      <c r="CT34" s="624"/>
      <c r="CU34" s="624"/>
      <c r="CV34" s="624"/>
      <c r="CW34" s="624"/>
      <c r="CX34" s="624"/>
      <c r="CY34" s="625"/>
      <c r="CZ34" s="657">
        <v>14.6</v>
      </c>
      <c r="DA34" s="658"/>
      <c r="DB34" s="658"/>
      <c r="DC34" s="659"/>
      <c r="DD34" s="632">
        <v>1222501</v>
      </c>
      <c r="DE34" s="624"/>
      <c r="DF34" s="624"/>
      <c r="DG34" s="624"/>
      <c r="DH34" s="624"/>
      <c r="DI34" s="624"/>
      <c r="DJ34" s="624"/>
      <c r="DK34" s="625"/>
      <c r="DL34" s="632">
        <v>1107825</v>
      </c>
      <c r="DM34" s="624"/>
      <c r="DN34" s="624"/>
      <c r="DO34" s="624"/>
      <c r="DP34" s="624"/>
      <c r="DQ34" s="624"/>
      <c r="DR34" s="624"/>
      <c r="DS34" s="624"/>
      <c r="DT34" s="624"/>
      <c r="DU34" s="624"/>
      <c r="DV34" s="625"/>
      <c r="DW34" s="628">
        <v>16.3</v>
      </c>
      <c r="DX34" s="649"/>
      <c r="DY34" s="649"/>
      <c r="DZ34" s="649"/>
      <c r="EA34" s="649"/>
      <c r="EB34" s="649"/>
      <c r="EC34" s="650"/>
    </row>
    <row r="35" spans="2:133" ht="11.25" customHeight="1" x14ac:dyDescent="0.15">
      <c r="B35" s="620" t="s">
        <v>304</v>
      </c>
      <c r="C35" s="621"/>
      <c r="D35" s="621"/>
      <c r="E35" s="621"/>
      <c r="F35" s="621"/>
      <c r="G35" s="621"/>
      <c r="H35" s="621"/>
      <c r="I35" s="621"/>
      <c r="J35" s="621"/>
      <c r="K35" s="621"/>
      <c r="L35" s="621"/>
      <c r="M35" s="621"/>
      <c r="N35" s="621"/>
      <c r="O35" s="621"/>
      <c r="P35" s="621"/>
      <c r="Q35" s="622"/>
      <c r="R35" s="623">
        <v>399948</v>
      </c>
      <c r="S35" s="624"/>
      <c r="T35" s="624"/>
      <c r="U35" s="624"/>
      <c r="V35" s="624"/>
      <c r="W35" s="624"/>
      <c r="X35" s="624"/>
      <c r="Y35" s="625"/>
      <c r="Z35" s="626">
        <v>3.9</v>
      </c>
      <c r="AA35" s="626"/>
      <c r="AB35" s="626"/>
      <c r="AC35" s="626"/>
      <c r="AD35" s="627" t="s">
        <v>108</v>
      </c>
      <c r="AE35" s="627"/>
      <c r="AF35" s="627"/>
      <c r="AG35" s="627"/>
      <c r="AH35" s="627"/>
      <c r="AI35" s="627"/>
      <c r="AJ35" s="627"/>
      <c r="AK35" s="627"/>
      <c r="AL35" s="628" t="s">
        <v>108</v>
      </c>
      <c r="AM35" s="629"/>
      <c r="AN35" s="629"/>
      <c r="AO35" s="630"/>
      <c r="AP35" s="186"/>
      <c r="AQ35" s="634" t="s">
        <v>305</v>
      </c>
      <c r="AR35" s="635"/>
      <c r="AS35" s="635"/>
      <c r="AT35" s="635"/>
      <c r="AU35" s="635"/>
      <c r="AV35" s="635"/>
      <c r="AW35" s="635"/>
      <c r="AX35" s="635"/>
      <c r="AY35" s="636"/>
      <c r="AZ35" s="612">
        <v>1725176</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167291</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70149</v>
      </c>
      <c r="CS35" s="655"/>
      <c r="CT35" s="655"/>
      <c r="CU35" s="655"/>
      <c r="CV35" s="655"/>
      <c r="CW35" s="655"/>
      <c r="CX35" s="655"/>
      <c r="CY35" s="656"/>
      <c r="CZ35" s="657">
        <v>0.7</v>
      </c>
      <c r="DA35" s="658"/>
      <c r="DB35" s="658"/>
      <c r="DC35" s="659"/>
      <c r="DD35" s="632">
        <v>65724</v>
      </c>
      <c r="DE35" s="655"/>
      <c r="DF35" s="655"/>
      <c r="DG35" s="655"/>
      <c r="DH35" s="655"/>
      <c r="DI35" s="655"/>
      <c r="DJ35" s="655"/>
      <c r="DK35" s="656"/>
      <c r="DL35" s="632">
        <v>65724</v>
      </c>
      <c r="DM35" s="655"/>
      <c r="DN35" s="655"/>
      <c r="DO35" s="655"/>
      <c r="DP35" s="655"/>
      <c r="DQ35" s="655"/>
      <c r="DR35" s="655"/>
      <c r="DS35" s="655"/>
      <c r="DT35" s="655"/>
      <c r="DU35" s="655"/>
      <c r="DV35" s="656"/>
      <c r="DW35" s="628">
        <v>1</v>
      </c>
      <c r="DX35" s="649"/>
      <c r="DY35" s="649"/>
      <c r="DZ35" s="649"/>
      <c r="EA35" s="649"/>
      <c r="EB35" s="649"/>
      <c r="EC35" s="650"/>
    </row>
    <row r="36" spans="2:133" ht="11.25" customHeight="1" x14ac:dyDescent="0.15">
      <c r="B36" s="666" t="s">
        <v>308</v>
      </c>
      <c r="C36" s="667"/>
      <c r="D36" s="667"/>
      <c r="E36" s="667"/>
      <c r="F36" s="667"/>
      <c r="G36" s="667"/>
      <c r="H36" s="667"/>
      <c r="I36" s="667"/>
      <c r="J36" s="667"/>
      <c r="K36" s="667"/>
      <c r="L36" s="667"/>
      <c r="M36" s="667"/>
      <c r="N36" s="667"/>
      <c r="O36" s="667"/>
      <c r="P36" s="667"/>
      <c r="Q36" s="668"/>
      <c r="R36" s="695">
        <v>10127815</v>
      </c>
      <c r="S36" s="696"/>
      <c r="T36" s="696"/>
      <c r="U36" s="696"/>
      <c r="V36" s="696"/>
      <c r="W36" s="696"/>
      <c r="X36" s="696"/>
      <c r="Y36" s="697"/>
      <c r="Z36" s="698">
        <v>100</v>
      </c>
      <c r="AA36" s="698"/>
      <c r="AB36" s="698"/>
      <c r="AC36" s="698"/>
      <c r="AD36" s="699">
        <v>6417015</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716755</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137979</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839305</v>
      </c>
      <c r="CS36" s="624"/>
      <c r="CT36" s="624"/>
      <c r="CU36" s="624"/>
      <c r="CV36" s="624"/>
      <c r="CW36" s="624"/>
      <c r="CX36" s="624"/>
      <c r="CY36" s="625"/>
      <c r="CZ36" s="657">
        <v>8.9</v>
      </c>
      <c r="DA36" s="658"/>
      <c r="DB36" s="658"/>
      <c r="DC36" s="659"/>
      <c r="DD36" s="632">
        <v>618595</v>
      </c>
      <c r="DE36" s="624"/>
      <c r="DF36" s="624"/>
      <c r="DG36" s="624"/>
      <c r="DH36" s="624"/>
      <c r="DI36" s="624"/>
      <c r="DJ36" s="624"/>
      <c r="DK36" s="625"/>
      <c r="DL36" s="632">
        <v>509375</v>
      </c>
      <c r="DM36" s="624"/>
      <c r="DN36" s="624"/>
      <c r="DO36" s="624"/>
      <c r="DP36" s="624"/>
      <c r="DQ36" s="624"/>
      <c r="DR36" s="624"/>
      <c r="DS36" s="624"/>
      <c r="DT36" s="624"/>
      <c r="DU36" s="624"/>
      <c r="DV36" s="625"/>
      <c r="DW36" s="628">
        <v>7.5</v>
      </c>
      <c r="DX36" s="649"/>
      <c r="DY36" s="649"/>
      <c r="DZ36" s="649"/>
      <c r="EA36" s="649"/>
      <c r="EB36" s="649"/>
      <c r="EC36" s="650"/>
    </row>
    <row r="37" spans="2:133" ht="11.25" customHeight="1" x14ac:dyDescent="0.15">
      <c r="AQ37" s="702" t="s">
        <v>312</v>
      </c>
      <c r="AR37" s="703"/>
      <c r="AS37" s="703"/>
      <c r="AT37" s="703"/>
      <c r="AU37" s="703"/>
      <c r="AV37" s="703"/>
      <c r="AW37" s="703"/>
      <c r="AX37" s="703"/>
      <c r="AY37" s="704"/>
      <c r="AZ37" s="623">
        <v>800</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5508</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84824</v>
      </c>
      <c r="CS37" s="655"/>
      <c r="CT37" s="655"/>
      <c r="CU37" s="655"/>
      <c r="CV37" s="655"/>
      <c r="CW37" s="655"/>
      <c r="CX37" s="655"/>
      <c r="CY37" s="656"/>
      <c r="CZ37" s="657">
        <v>0.9</v>
      </c>
      <c r="DA37" s="658"/>
      <c r="DB37" s="658"/>
      <c r="DC37" s="659"/>
      <c r="DD37" s="632">
        <v>74521</v>
      </c>
      <c r="DE37" s="655"/>
      <c r="DF37" s="655"/>
      <c r="DG37" s="655"/>
      <c r="DH37" s="655"/>
      <c r="DI37" s="655"/>
      <c r="DJ37" s="655"/>
      <c r="DK37" s="656"/>
      <c r="DL37" s="632">
        <v>74521</v>
      </c>
      <c r="DM37" s="655"/>
      <c r="DN37" s="655"/>
      <c r="DO37" s="655"/>
      <c r="DP37" s="655"/>
      <c r="DQ37" s="655"/>
      <c r="DR37" s="655"/>
      <c r="DS37" s="655"/>
      <c r="DT37" s="655"/>
      <c r="DU37" s="655"/>
      <c r="DV37" s="656"/>
      <c r="DW37" s="628">
        <v>1.1000000000000001</v>
      </c>
      <c r="DX37" s="649"/>
      <c r="DY37" s="649"/>
      <c r="DZ37" s="649"/>
      <c r="EA37" s="649"/>
      <c r="EB37" s="649"/>
      <c r="EC37" s="650"/>
    </row>
    <row r="38" spans="2:133" ht="11.25" customHeight="1" x14ac:dyDescent="0.15">
      <c r="AQ38" s="702" t="s">
        <v>315</v>
      </c>
      <c r="AR38" s="703"/>
      <c r="AS38" s="703"/>
      <c r="AT38" s="703"/>
      <c r="AU38" s="703"/>
      <c r="AV38" s="703"/>
      <c r="AW38" s="703"/>
      <c r="AX38" s="703"/>
      <c r="AY38" s="704"/>
      <c r="AZ38" s="623" t="s">
        <v>108</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9503</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1725176</v>
      </c>
      <c r="CS38" s="624"/>
      <c r="CT38" s="624"/>
      <c r="CU38" s="624"/>
      <c r="CV38" s="624"/>
      <c r="CW38" s="624"/>
      <c r="CX38" s="624"/>
      <c r="CY38" s="625"/>
      <c r="CZ38" s="657">
        <v>18.2</v>
      </c>
      <c r="DA38" s="658"/>
      <c r="DB38" s="658"/>
      <c r="DC38" s="659"/>
      <c r="DD38" s="632">
        <v>1566819</v>
      </c>
      <c r="DE38" s="624"/>
      <c r="DF38" s="624"/>
      <c r="DG38" s="624"/>
      <c r="DH38" s="624"/>
      <c r="DI38" s="624"/>
      <c r="DJ38" s="624"/>
      <c r="DK38" s="625"/>
      <c r="DL38" s="632">
        <v>1410522</v>
      </c>
      <c r="DM38" s="624"/>
      <c r="DN38" s="624"/>
      <c r="DO38" s="624"/>
      <c r="DP38" s="624"/>
      <c r="DQ38" s="624"/>
      <c r="DR38" s="624"/>
      <c r="DS38" s="624"/>
      <c r="DT38" s="624"/>
      <c r="DU38" s="624"/>
      <c r="DV38" s="625"/>
      <c r="DW38" s="628">
        <v>20.7</v>
      </c>
      <c r="DX38" s="649"/>
      <c r="DY38" s="649"/>
      <c r="DZ38" s="649"/>
      <c r="EA38" s="649"/>
      <c r="EB38" s="649"/>
      <c r="EC38" s="650"/>
    </row>
    <row r="39" spans="2:133" ht="11.25" customHeight="1" x14ac:dyDescent="0.15">
      <c r="AQ39" s="702" t="s">
        <v>318</v>
      </c>
      <c r="AR39" s="703"/>
      <c r="AS39" s="703"/>
      <c r="AT39" s="703"/>
      <c r="AU39" s="703"/>
      <c r="AV39" s="703"/>
      <c r="AW39" s="703"/>
      <c r="AX39" s="703"/>
      <c r="AY39" s="704"/>
      <c r="AZ39" s="623" t="s">
        <v>108</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102</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350380</v>
      </c>
      <c r="CS39" s="655"/>
      <c r="CT39" s="655"/>
      <c r="CU39" s="655"/>
      <c r="CV39" s="655"/>
      <c r="CW39" s="655"/>
      <c r="CX39" s="655"/>
      <c r="CY39" s="656"/>
      <c r="CZ39" s="657">
        <v>3.7</v>
      </c>
      <c r="DA39" s="658"/>
      <c r="DB39" s="658"/>
      <c r="DC39" s="659"/>
      <c r="DD39" s="632">
        <v>340000</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49"/>
      <c r="DY39" s="649"/>
      <c r="DZ39" s="649"/>
      <c r="EA39" s="649"/>
      <c r="EB39" s="649"/>
      <c r="EC39" s="650"/>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301375</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68</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5680</v>
      </c>
      <c r="CS40" s="624"/>
      <c r="CT40" s="624"/>
      <c r="CU40" s="624"/>
      <c r="CV40" s="624"/>
      <c r="CW40" s="624"/>
      <c r="CX40" s="624"/>
      <c r="CY40" s="625"/>
      <c r="CZ40" s="657">
        <v>0.1</v>
      </c>
      <c r="DA40" s="658"/>
      <c r="DB40" s="658"/>
      <c r="DC40" s="659"/>
      <c r="DD40" s="632" t="s">
        <v>108</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49"/>
      <c r="DY40" s="649"/>
      <c r="DZ40" s="649"/>
      <c r="EA40" s="649"/>
      <c r="EB40" s="649"/>
      <c r="EC40" s="650"/>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706246</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256</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207</v>
      </c>
      <c r="CS41" s="655"/>
      <c r="CT41" s="655"/>
      <c r="CU41" s="655"/>
      <c r="CV41" s="655"/>
      <c r="CW41" s="655"/>
      <c r="CX41" s="655"/>
      <c r="CY41" s="656"/>
      <c r="CZ41" s="657" t="s">
        <v>207</v>
      </c>
      <c r="DA41" s="658"/>
      <c r="DB41" s="658"/>
      <c r="DC41" s="659"/>
      <c r="DD41" s="632" t="s">
        <v>207</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411098</v>
      </c>
      <c r="CS42" s="624"/>
      <c r="CT42" s="624"/>
      <c r="CU42" s="624"/>
      <c r="CV42" s="624"/>
      <c r="CW42" s="624"/>
      <c r="CX42" s="624"/>
      <c r="CY42" s="625"/>
      <c r="CZ42" s="657">
        <v>4.3</v>
      </c>
      <c r="DA42" s="706"/>
      <c r="DB42" s="706"/>
      <c r="DC42" s="707"/>
      <c r="DD42" s="632">
        <v>124814</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12479</v>
      </c>
      <c r="CS43" s="655"/>
      <c r="CT43" s="655"/>
      <c r="CU43" s="655"/>
      <c r="CV43" s="655"/>
      <c r="CW43" s="655"/>
      <c r="CX43" s="655"/>
      <c r="CY43" s="656"/>
      <c r="CZ43" s="657">
        <v>0.1</v>
      </c>
      <c r="DA43" s="658"/>
      <c r="DB43" s="658"/>
      <c r="DC43" s="659"/>
      <c r="DD43" s="632">
        <v>12479</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332</v>
      </c>
      <c r="CD44" s="729" t="s">
        <v>285</v>
      </c>
      <c r="CE44" s="730"/>
      <c r="CF44" s="620" t="s">
        <v>333</v>
      </c>
      <c r="CG44" s="621"/>
      <c r="CH44" s="621"/>
      <c r="CI44" s="621"/>
      <c r="CJ44" s="621"/>
      <c r="CK44" s="621"/>
      <c r="CL44" s="621"/>
      <c r="CM44" s="621"/>
      <c r="CN44" s="621"/>
      <c r="CO44" s="621"/>
      <c r="CP44" s="621"/>
      <c r="CQ44" s="622"/>
      <c r="CR44" s="623">
        <v>411098</v>
      </c>
      <c r="CS44" s="624"/>
      <c r="CT44" s="624"/>
      <c r="CU44" s="624"/>
      <c r="CV44" s="624"/>
      <c r="CW44" s="624"/>
      <c r="CX44" s="624"/>
      <c r="CY44" s="625"/>
      <c r="CZ44" s="657">
        <v>4.3</v>
      </c>
      <c r="DA44" s="706"/>
      <c r="DB44" s="706"/>
      <c r="DC44" s="707"/>
      <c r="DD44" s="632">
        <v>124814</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334</v>
      </c>
      <c r="CG45" s="621"/>
      <c r="CH45" s="621"/>
      <c r="CI45" s="621"/>
      <c r="CJ45" s="621"/>
      <c r="CK45" s="621"/>
      <c r="CL45" s="621"/>
      <c r="CM45" s="621"/>
      <c r="CN45" s="621"/>
      <c r="CO45" s="621"/>
      <c r="CP45" s="621"/>
      <c r="CQ45" s="622"/>
      <c r="CR45" s="623">
        <v>116185</v>
      </c>
      <c r="CS45" s="655"/>
      <c r="CT45" s="655"/>
      <c r="CU45" s="655"/>
      <c r="CV45" s="655"/>
      <c r="CW45" s="655"/>
      <c r="CX45" s="655"/>
      <c r="CY45" s="656"/>
      <c r="CZ45" s="657">
        <v>1.2</v>
      </c>
      <c r="DA45" s="658"/>
      <c r="DB45" s="658"/>
      <c r="DC45" s="659"/>
      <c r="DD45" s="632">
        <v>21927</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335</v>
      </c>
      <c r="CG46" s="621"/>
      <c r="CH46" s="621"/>
      <c r="CI46" s="621"/>
      <c r="CJ46" s="621"/>
      <c r="CK46" s="621"/>
      <c r="CL46" s="621"/>
      <c r="CM46" s="621"/>
      <c r="CN46" s="621"/>
      <c r="CO46" s="621"/>
      <c r="CP46" s="621"/>
      <c r="CQ46" s="622"/>
      <c r="CR46" s="623">
        <v>276513</v>
      </c>
      <c r="CS46" s="624"/>
      <c r="CT46" s="624"/>
      <c r="CU46" s="624"/>
      <c r="CV46" s="624"/>
      <c r="CW46" s="624"/>
      <c r="CX46" s="624"/>
      <c r="CY46" s="625"/>
      <c r="CZ46" s="657">
        <v>2.9</v>
      </c>
      <c r="DA46" s="706"/>
      <c r="DB46" s="706"/>
      <c r="DC46" s="707"/>
      <c r="DD46" s="632">
        <v>84487</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336</v>
      </c>
      <c r="CG47" s="621"/>
      <c r="CH47" s="621"/>
      <c r="CI47" s="621"/>
      <c r="CJ47" s="621"/>
      <c r="CK47" s="621"/>
      <c r="CL47" s="621"/>
      <c r="CM47" s="621"/>
      <c r="CN47" s="621"/>
      <c r="CO47" s="621"/>
      <c r="CP47" s="621"/>
      <c r="CQ47" s="622"/>
      <c r="CR47" s="623" t="s">
        <v>118</v>
      </c>
      <c r="CS47" s="655"/>
      <c r="CT47" s="655"/>
      <c r="CU47" s="655"/>
      <c r="CV47" s="655"/>
      <c r="CW47" s="655"/>
      <c r="CX47" s="655"/>
      <c r="CY47" s="656"/>
      <c r="CZ47" s="657" t="s">
        <v>118</v>
      </c>
      <c r="DA47" s="658"/>
      <c r="DB47" s="658"/>
      <c r="DC47" s="659"/>
      <c r="DD47" s="632" t="s">
        <v>118</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337</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338</v>
      </c>
      <c r="CE49" s="667"/>
      <c r="CF49" s="667"/>
      <c r="CG49" s="667"/>
      <c r="CH49" s="667"/>
      <c r="CI49" s="667"/>
      <c r="CJ49" s="667"/>
      <c r="CK49" s="667"/>
      <c r="CL49" s="667"/>
      <c r="CM49" s="667"/>
      <c r="CN49" s="667"/>
      <c r="CO49" s="667"/>
      <c r="CP49" s="667"/>
      <c r="CQ49" s="668"/>
      <c r="CR49" s="695">
        <v>9479617</v>
      </c>
      <c r="CS49" s="691"/>
      <c r="CT49" s="691"/>
      <c r="CU49" s="691"/>
      <c r="CV49" s="691"/>
      <c r="CW49" s="691"/>
      <c r="CX49" s="691"/>
      <c r="CY49" s="718"/>
      <c r="CZ49" s="719">
        <v>100</v>
      </c>
      <c r="DA49" s="720"/>
      <c r="DB49" s="720"/>
      <c r="DC49" s="721"/>
      <c r="DD49" s="722">
        <v>7556979</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361</v>
      </c>
      <c r="C7" s="750"/>
      <c r="D7" s="750"/>
      <c r="E7" s="750"/>
      <c r="F7" s="750"/>
      <c r="G7" s="750"/>
      <c r="H7" s="750"/>
      <c r="I7" s="750"/>
      <c r="J7" s="750"/>
      <c r="K7" s="750"/>
      <c r="L7" s="750"/>
      <c r="M7" s="750"/>
      <c r="N7" s="750"/>
      <c r="O7" s="750"/>
      <c r="P7" s="751"/>
      <c r="Q7" s="752">
        <v>10128</v>
      </c>
      <c r="R7" s="753"/>
      <c r="S7" s="753"/>
      <c r="T7" s="753"/>
      <c r="U7" s="753"/>
      <c r="V7" s="753">
        <v>9480</v>
      </c>
      <c r="W7" s="753"/>
      <c r="X7" s="753"/>
      <c r="Y7" s="753"/>
      <c r="Z7" s="753"/>
      <c r="AA7" s="753">
        <v>648</v>
      </c>
      <c r="AB7" s="753"/>
      <c r="AC7" s="753"/>
      <c r="AD7" s="753"/>
      <c r="AE7" s="754"/>
      <c r="AF7" s="755">
        <v>606</v>
      </c>
      <c r="AG7" s="756"/>
      <c r="AH7" s="756"/>
      <c r="AI7" s="756"/>
      <c r="AJ7" s="757"/>
      <c r="AK7" s="792">
        <v>340</v>
      </c>
      <c r="AL7" s="793"/>
      <c r="AM7" s="793"/>
      <c r="AN7" s="793"/>
      <c r="AO7" s="793"/>
      <c r="AP7" s="793">
        <v>5695</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t="s">
        <v>535</v>
      </c>
      <c r="BS7" s="796" t="s">
        <v>532</v>
      </c>
      <c r="BT7" s="797"/>
      <c r="BU7" s="797"/>
      <c r="BV7" s="797"/>
      <c r="BW7" s="797"/>
      <c r="BX7" s="797"/>
      <c r="BY7" s="797"/>
      <c r="BZ7" s="797"/>
      <c r="CA7" s="797"/>
      <c r="CB7" s="797"/>
      <c r="CC7" s="797"/>
      <c r="CD7" s="797"/>
      <c r="CE7" s="797"/>
      <c r="CF7" s="797"/>
      <c r="CG7" s="798"/>
      <c r="CH7" s="789">
        <v>0</v>
      </c>
      <c r="CI7" s="790"/>
      <c r="CJ7" s="790"/>
      <c r="CK7" s="790"/>
      <c r="CL7" s="791"/>
      <c r="CM7" s="789">
        <v>22</v>
      </c>
      <c r="CN7" s="790"/>
      <c r="CO7" s="790"/>
      <c r="CP7" s="790"/>
      <c r="CQ7" s="791"/>
      <c r="CR7" s="789">
        <v>5</v>
      </c>
      <c r="CS7" s="790"/>
      <c r="CT7" s="790"/>
      <c r="CU7" s="790"/>
      <c r="CV7" s="791"/>
      <c r="CW7" s="789" t="s">
        <v>474</v>
      </c>
      <c r="CX7" s="790"/>
      <c r="CY7" s="790"/>
      <c r="CZ7" s="790"/>
      <c r="DA7" s="791"/>
      <c r="DB7" s="789" t="s">
        <v>474</v>
      </c>
      <c r="DC7" s="790"/>
      <c r="DD7" s="790"/>
      <c r="DE7" s="790"/>
      <c r="DF7" s="791"/>
      <c r="DG7" s="789">
        <v>16</v>
      </c>
      <c r="DH7" s="790"/>
      <c r="DI7" s="790"/>
      <c r="DJ7" s="790"/>
      <c r="DK7" s="791"/>
      <c r="DL7" s="789" t="s">
        <v>474</v>
      </c>
      <c r="DM7" s="790"/>
      <c r="DN7" s="790"/>
      <c r="DO7" s="790"/>
      <c r="DP7" s="791"/>
      <c r="DQ7" s="789" t="s">
        <v>474</v>
      </c>
      <c r="DR7" s="790"/>
      <c r="DS7" s="790"/>
      <c r="DT7" s="790"/>
      <c r="DU7" s="791"/>
      <c r="DV7" s="770"/>
      <c r="DW7" s="771"/>
      <c r="DX7" s="771"/>
      <c r="DY7" s="771"/>
      <c r="DZ7" s="772"/>
      <c r="EA7" s="205"/>
    </row>
    <row r="8" spans="1:131" s="206" customFormat="1" ht="26.25" customHeight="1" x14ac:dyDescent="0.15">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533</v>
      </c>
      <c r="BT8" s="787"/>
      <c r="BU8" s="787"/>
      <c r="BV8" s="787"/>
      <c r="BW8" s="787"/>
      <c r="BX8" s="787"/>
      <c r="BY8" s="787"/>
      <c r="BZ8" s="787"/>
      <c r="CA8" s="787"/>
      <c r="CB8" s="787"/>
      <c r="CC8" s="787"/>
      <c r="CD8" s="787"/>
      <c r="CE8" s="787"/>
      <c r="CF8" s="787"/>
      <c r="CG8" s="788"/>
      <c r="CH8" s="799">
        <v>-4</v>
      </c>
      <c r="CI8" s="800"/>
      <c r="CJ8" s="800"/>
      <c r="CK8" s="800"/>
      <c r="CL8" s="801"/>
      <c r="CM8" s="799">
        <v>1836</v>
      </c>
      <c r="CN8" s="800"/>
      <c r="CO8" s="800"/>
      <c r="CP8" s="800"/>
      <c r="CQ8" s="801"/>
      <c r="CR8" s="799">
        <v>18</v>
      </c>
      <c r="CS8" s="800"/>
      <c r="CT8" s="800"/>
      <c r="CU8" s="800"/>
      <c r="CV8" s="801"/>
      <c r="CW8" s="799">
        <v>7</v>
      </c>
      <c r="CX8" s="800"/>
      <c r="CY8" s="800"/>
      <c r="CZ8" s="800"/>
      <c r="DA8" s="801"/>
      <c r="DB8" s="799" t="s">
        <v>474</v>
      </c>
      <c r="DC8" s="800"/>
      <c r="DD8" s="800"/>
      <c r="DE8" s="800"/>
      <c r="DF8" s="801"/>
      <c r="DG8" s="799" t="s">
        <v>474</v>
      </c>
      <c r="DH8" s="800"/>
      <c r="DI8" s="800"/>
      <c r="DJ8" s="800"/>
      <c r="DK8" s="801"/>
      <c r="DL8" s="799" t="s">
        <v>474</v>
      </c>
      <c r="DM8" s="800"/>
      <c r="DN8" s="800"/>
      <c r="DO8" s="800"/>
      <c r="DP8" s="801"/>
      <c r="DQ8" s="799" t="s">
        <v>474</v>
      </c>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534</v>
      </c>
      <c r="BT9" s="787"/>
      <c r="BU9" s="787"/>
      <c r="BV9" s="787"/>
      <c r="BW9" s="787"/>
      <c r="BX9" s="787"/>
      <c r="BY9" s="787"/>
      <c r="BZ9" s="787"/>
      <c r="CA9" s="787"/>
      <c r="CB9" s="787"/>
      <c r="CC9" s="787"/>
      <c r="CD9" s="787"/>
      <c r="CE9" s="787"/>
      <c r="CF9" s="787"/>
      <c r="CG9" s="788"/>
      <c r="CH9" s="799">
        <v>-4</v>
      </c>
      <c r="CI9" s="800"/>
      <c r="CJ9" s="800"/>
      <c r="CK9" s="800"/>
      <c r="CL9" s="801"/>
      <c r="CM9" s="799">
        <v>384</v>
      </c>
      <c r="CN9" s="800"/>
      <c r="CO9" s="800"/>
      <c r="CP9" s="800"/>
      <c r="CQ9" s="801"/>
      <c r="CR9" s="799">
        <v>2</v>
      </c>
      <c r="CS9" s="800"/>
      <c r="CT9" s="800"/>
      <c r="CU9" s="800"/>
      <c r="CV9" s="801"/>
      <c r="CW9" s="799">
        <v>6</v>
      </c>
      <c r="CX9" s="800"/>
      <c r="CY9" s="800"/>
      <c r="CZ9" s="800"/>
      <c r="DA9" s="801"/>
      <c r="DB9" s="799" t="s">
        <v>474</v>
      </c>
      <c r="DC9" s="800"/>
      <c r="DD9" s="800"/>
      <c r="DE9" s="800"/>
      <c r="DF9" s="801"/>
      <c r="DG9" s="799" t="s">
        <v>474</v>
      </c>
      <c r="DH9" s="800"/>
      <c r="DI9" s="800"/>
      <c r="DJ9" s="800"/>
      <c r="DK9" s="801"/>
      <c r="DL9" s="799" t="s">
        <v>474</v>
      </c>
      <c r="DM9" s="800"/>
      <c r="DN9" s="800"/>
      <c r="DO9" s="800"/>
      <c r="DP9" s="801"/>
      <c r="DQ9" s="799" t="s">
        <v>474</v>
      </c>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362</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363</v>
      </c>
      <c r="B23" s="808" t="s">
        <v>364</v>
      </c>
      <c r="C23" s="809"/>
      <c r="D23" s="809"/>
      <c r="E23" s="809"/>
      <c r="F23" s="809"/>
      <c r="G23" s="809"/>
      <c r="H23" s="809"/>
      <c r="I23" s="809"/>
      <c r="J23" s="809"/>
      <c r="K23" s="809"/>
      <c r="L23" s="809"/>
      <c r="M23" s="809"/>
      <c r="N23" s="809"/>
      <c r="O23" s="809"/>
      <c r="P23" s="810"/>
      <c r="Q23" s="811">
        <v>10128</v>
      </c>
      <c r="R23" s="812"/>
      <c r="S23" s="812"/>
      <c r="T23" s="812"/>
      <c r="U23" s="812"/>
      <c r="V23" s="812">
        <v>9480</v>
      </c>
      <c r="W23" s="812"/>
      <c r="X23" s="812"/>
      <c r="Y23" s="812"/>
      <c r="Z23" s="812"/>
      <c r="AA23" s="812">
        <v>648</v>
      </c>
      <c r="AB23" s="812"/>
      <c r="AC23" s="812"/>
      <c r="AD23" s="812"/>
      <c r="AE23" s="813"/>
      <c r="AF23" s="814">
        <v>606</v>
      </c>
      <c r="AG23" s="812"/>
      <c r="AH23" s="812"/>
      <c r="AI23" s="812"/>
      <c r="AJ23" s="815"/>
      <c r="AK23" s="816"/>
      <c r="AL23" s="817"/>
      <c r="AM23" s="817"/>
      <c r="AN23" s="817"/>
      <c r="AO23" s="817"/>
      <c r="AP23" s="812">
        <v>5695</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365</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366</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344</v>
      </c>
      <c r="B26" s="759"/>
      <c r="C26" s="759"/>
      <c r="D26" s="759"/>
      <c r="E26" s="759"/>
      <c r="F26" s="759"/>
      <c r="G26" s="759"/>
      <c r="H26" s="759"/>
      <c r="I26" s="759"/>
      <c r="J26" s="759"/>
      <c r="K26" s="759"/>
      <c r="L26" s="759"/>
      <c r="M26" s="759"/>
      <c r="N26" s="759"/>
      <c r="O26" s="759"/>
      <c r="P26" s="760"/>
      <c r="Q26" s="735" t="s">
        <v>367</v>
      </c>
      <c r="R26" s="736"/>
      <c r="S26" s="736"/>
      <c r="T26" s="736"/>
      <c r="U26" s="737"/>
      <c r="V26" s="735" t="s">
        <v>368</v>
      </c>
      <c r="W26" s="736"/>
      <c r="X26" s="736"/>
      <c r="Y26" s="736"/>
      <c r="Z26" s="737"/>
      <c r="AA26" s="735" t="s">
        <v>369</v>
      </c>
      <c r="AB26" s="736"/>
      <c r="AC26" s="736"/>
      <c r="AD26" s="736"/>
      <c r="AE26" s="736"/>
      <c r="AF26" s="830" t="s">
        <v>370</v>
      </c>
      <c r="AG26" s="831"/>
      <c r="AH26" s="831"/>
      <c r="AI26" s="831"/>
      <c r="AJ26" s="832"/>
      <c r="AK26" s="736" t="s">
        <v>371</v>
      </c>
      <c r="AL26" s="736"/>
      <c r="AM26" s="736"/>
      <c r="AN26" s="736"/>
      <c r="AO26" s="737"/>
      <c r="AP26" s="735" t="s">
        <v>372</v>
      </c>
      <c r="AQ26" s="736"/>
      <c r="AR26" s="736"/>
      <c r="AS26" s="736"/>
      <c r="AT26" s="737"/>
      <c r="AU26" s="735" t="s">
        <v>373</v>
      </c>
      <c r="AV26" s="736"/>
      <c r="AW26" s="736"/>
      <c r="AX26" s="736"/>
      <c r="AY26" s="737"/>
      <c r="AZ26" s="735" t="s">
        <v>374</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375</v>
      </c>
      <c r="C28" s="750"/>
      <c r="D28" s="750"/>
      <c r="E28" s="750"/>
      <c r="F28" s="750"/>
      <c r="G28" s="750"/>
      <c r="H28" s="750"/>
      <c r="I28" s="750"/>
      <c r="J28" s="750"/>
      <c r="K28" s="750"/>
      <c r="L28" s="750"/>
      <c r="M28" s="750"/>
      <c r="N28" s="750"/>
      <c r="O28" s="750"/>
      <c r="P28" s="751"/>
      <c r="Q28" s="840">
        <v>4421</v>
      </c>
      <c r="R28" s="841"/>
      <c r="S28" s="841"/>
      <c r="T28" s="841"/>
      <c r="U28" s="841"/>
      <c r="V28" s="841">
        <v>4254</v>
      </c>
      <c r="W28" s="841"/>
      <c r="X28" s="841"/>
      <c r="Y28" s="841"/>
      <c r="Z28" s="841"/>
      <c r="AA28" s="841">
        <v>167</v>
      </c>
      <c r="AB28" s="841"/>
      <c r="AC28" s="841"/>
      <c r="AD28" s="841"/>
      <c r="AE28" s="842"/>
      <c r="AF28" s="843">
        <v>167</v>
      </c>
      <c r="AG28" s="841"/>
      <c r="AH28" s="841"/>
      <c r="AI28" s="841"/>
      <c r="AJ28" s="844"/>
      <c r="AK28" s="845">
        <v>395</v>
      </c>
      <c r="AL28" s="836"/>
      <c r="AM28" s="836"/>
      <c r="AN28" s="836"/>
      <c r="AO28" s="836"/>
      <c r="AP28" s="836" t="s">
        <v>527</v>
      </c>
      <c r="AQ28" s="836"/>
      <c r="AR28" s="836"/>
      <c r="AS28" s="836"/>
      <c r="AT28" s="836"/>
      <c r="AU28" s="836" t="s">
        <v>527</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376</v>
      </c>
      <c r="C29" s="774"/>
      <c r="D29" s="774"/>
      <c r="E29" s="774"/>
      <c r="F29" s="774"/>
      <c r="G29" s="774"/>
      <c r="H29" s="774"/>
      <c r="I29" s="774"/>
      <c r="J29" s="774"/>
      <c r="K29" s="774"/>
      <c r="L29" s="774"/>
      <c r="M29" s="774"/>
      <c r="N29" s="774"/>
      <c r="O29" s="774"/>
      <c r="P29" s="775"/>
      <c r="Q29" s="776">
        <v>2789</v>
      </c>
      <c r="R29" s="777"/>
      <c r="S29" s="777"/>
      <c r="T29" s="777"/>
      <c r="U29" s="777"/>
      <c r="V29" s="777">
        <v>2650</v>
      </c>
      <c r="W29" s="777"/>
      <c r="X29" s="777"/>
      <c r="Y29" s="777"/>
      <c r="Z29" s="777"/>
      <c r="AA29" s="777">
        <v>139</v>
      </c>
      <c r="AB29" s="777"/>
      <c r="AC29" s="777"/>
      <c r="AD29" s="777"/>
      <c r="AE29" s="778"/>
      <c r="AF29" s="779">
        <v>139</v>
      </c>
      <c r="AG29" s="780"/>
      <c r="AH29" s="780"/>
      <c r="AI29" s="780"/>
      <c r="AJ29" s="781"/>
      <c r="AK29" s="848">
        <v>413</v>
      </c>
      <c r="AL29" s="849"/>
      <c r="AM29" s="849"/>
      <c r="AN29" s="849"/>
      <c r="AO29" s="849"/>
      <c r="AP29" s="849" t="s">
        <v>527</v>
      </c>
      <c r="AQ29" s="849"/>
      <c r="AR29" s="849"/>
      <c r="AS29" s="849"/>
      <c r="AT29" s="849"/>
      <c r="AU29" s="849" t="s">
        <v>527</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377</v>
      </c>
      <c r="C30" s="774"/>
      <c r="D30" s="774"/>
      <c r="E30" s="774"/>
      <c r="F30" s="774"/>
      <c r="G30" s="774"/>
      <c r="H30" s="774"/>
      <c r="I30" s="774"/>
      <c r="J30" s="774"/>
      <c r="K30" s="774"/>
      <c r="L30" s="774"/>
      <c r="M30" s="774"/>
      <c r="N30" s="774"/>
      <c r="O30" s="774"/>
      <c r="P30" s="775"/>
      <c r="Q30" s="776">
        <v>888</v>
      </c>
      <c r="R30" s="777"/>
      <c r="S30" s="777"/>
      <c r="T30" s="777"/>
      <c r="U30" s="777"/>
      <c r="V30" s="777">
        <v>827</v>
      </c>
      <c r="W30" s="777"/>
      <c r="X30" s="777"/>
      <c r="Y30" s="777"/>
      <c r="Z30" s="777"/>
      <c r="AA30" s="777">
        <v>61</v>
      </c>
      <c r="AB30" s="777"/>
      <c r="AC30" s="777"/>
      <c r="AD30" s="777"/>
      <c r="AE30" s="778"/>
      <c r="AF30" s="779">
        <v>61</v>
      </c>
      <c r="AG30" s="780"/>
      <c r="AH30" s="780"/>
      <c r="AI30" s="780"/>
      <c r="AJ30" s="781"/>
      <c r="AK30" s="848">
        <v>317</v>
      </c>
      <c r="AL30" s="849"/>
      <c r="AM30" s="849"/>
      <c r="AN30" s="849"/>
      <c r="AO30" s="849"/>
      <c r="AP30" s="849" t="s">
        <v>527</v>
      </c>
      <c r="AQ30" s="849"/>
      <c r="AR30" s="849"/>
      <c r="AS30" s="849"/>
      <c r="AT30" s="849"/>
      <c r="AU30" s="849" t="s">
        <v>527</v>
      </c>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378</v>
      </c>
      <c r="C31" s="774"/>
      <c r="D31" s="774"/>
      <c r="E31" s="774"/>
      <c r="F31" s="774"/>
      <c r="G31" s="774"/>
      <c r="H31" s="774"/>
      <c r="I31" s="774"/>
      <c r="J31" s="774"/>
      <c r="K31" s="774"/>
      <c r="L31" s="774"/>
      <c r="M31" s="774"/>
      <c r="N31" s="774"/>
      <c r="O31" s="774"/>
      <c r="P31" s="775"/>
      <c r="Q31" s="776">
        <v>1438</v>
      </c>
      <c r="R31" s="777"/>
      <c r="S31" s="777"/>
      <c r="T31" s="777"/>
      <c r="U31" s="777"/>
      <c r="V31" s="777">
        <v>1390</v>
      </c>
      <c r="W31" s="777"/>
      <c r="X31" s="777"/>
      <c r="Y31" s="777"/>
      <c r="Z31" s="777"/>
      <c r="AA31" s="777">
        <v>48</v>
      </c>
      <c r="AB31" s="777"/>
      <c r="AC31" s="777"/>
      <c r="AD31" s="777"/>
      <c r="AE31" s="778"/>
      <c r="AF31" s="779">
        <v>44</v>
      </c>
      <c r="AG31" s="780"/>
      <c r="AH31" s="780"/>
      <c r="AI31" s="780"/>
      <c r="AJ31" s="781"/>
      <c r="AK31" s="848">
        <v>717</v>
      </c>
      <c r="AL31" s="849"/>
      <c r="AM31" s="849"/>
      <c r="AN31" s="849"/>
      <c r="AO31" s="849"/>
      <c r="AP31" s="849">
        <v>7919</v>
      </c>
      <c r="AQ31" s="849"/>
      <c r="AR31" s="849"/>
      <c r="AS31" s="849"/>
      <c r="AT31" s="849"/>
      <c r="AU31" s="849">
        <v>7919</v>
      </c>
      <c r="AV31" s="849"/>
      <c r="AW31" s="849"/>
      <c r="AX31" s="849"/>
      <c r="AY31" s="849"/>
      <c r="AZ31" s="850" t="s">
        <v>527</v>
      </c>
      <c r="BA31" s="850"/>
      <c r="BB31" s="850"/>
      <c r="BC31" s="850"/>
      <c r="BD31" s="850"/>
      <c r="BE31" s="846" t="s">
        <v>379</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c r="C32" s="774"/>
      <c r="D32" s="774"/>
      <c r="E32" s="774"/>
      <c r="F32" s="774"/>
      <c r="G32" s="774"/>
      <c r="H32" s="774"/>
      <c r="I32" s="774"/>
      <c r="J32" s="774"/>
      <c r="K32" s="774"/>
      <c r="L32" s="774"/>
      <c r="M32" s="774"/>
      <c r="N32" s="774"/>
      <c r="O32" s="774"/>
      <c r="P32" s="775"/>
      <c r="Q32" s="776"/>
      <c r="R32" s="777"/>
      <c r="S32" s="777"/>
      <c r="T32" s="777"/>
      <c r="U32" s="777"/>
      <c r="V32" s="777"/>
      <c r="W32" s="777"/>
      <c r="X32" s="777"/>
      <c r="Y32" s="777"/>
      <c r="Z32" s="777"/>
      <c r="AA32" s="777"/>
      <c r="AB32" s="777"/>
      <c r="AC32" s="777"/>
      <c r="AD32" s="777"/>
      <c r="AE32" s="778"/>
      <c r="AF32" s="779"/>
      <c r="AG32" s="780"/>
      <c r="AH32" s="780"/>
      <c r="AI32" s="780"/>
      <c r="AJ32" s="781"/>
      <c r="AK32" s="848"/>
      <c r="AL32" s="849"/>
      <c r="AM32" s="849"/>
      <c r="AN32" s="849"/>
      <c r="AO32" s="849"/>
      <c r="AP32" s="849"/>
      <c r="AQ32" s="849"/>
      <c r="AR32" s="849"/>
      <c r="AS32" s="849"/>
      <c r="AT32" s="849"/>
      <c r="AU32" s="849"/>
      <c r="AV32" s="849"/>
      <c r="AW32" s="849"/>
      <c r="AX32" s="849"/>
      <c r="AY32" s="849"/>
      <c r="AZ32" s="850"/>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380</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363</v>
      </c>
      <c r="B63" s="808" t="s">
        <v>381</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411</v>
      </c>
      <c r="AG63" s="860"/>
      <c r="AH63" s="860"/>
      <c r="AI63" s="860"/>
      <c r="AJ63" s="861"/>
      <c r="AK63" s="862"/>
      <c r="AL63" s="857"/>
      <c r="AM63" s="857"/>
      <c r="AN63" s="857"/>
      <c r="AO63" s="857"/>
      <c r="AP63" s="860">
        <v>7919</v>
      </c>
      <c r="AQ63" s="860"/>
      <c r="AR63" s="860"/>
      <c r="AS63" s="860"/>
      <c r="AT63" s="860"/>
      <c r="AU63" s="860">
        <v>7919</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383</v>
      </c>
      <c r="B66" s="759"/>
      <c r="C66" s="759"/>
      <c r="D66" s="759"/>
      <c r="E66" s="759"/>
      <c r="F66" s="759"/>
      <c r="G66" s="759"/>
      <c r="H66" s="759"/>
      <c r="I66" s="759"/>
      <c r="J66" s="759"/>
      <c r="K66" s="759"/>
      <c r="L66" s="759"/>
      <c r="M66" s="759"/>
      <c r="N66" s="759"/>
      <c r="O66" s="759"/>
      <c r="P66" s="760"/>
      <c r="Q66" s="735" t="s">
        <v>367</v>
      </c>
      <c r="R66" s="736"/>
      <c r="S66" s="736"/>
      <c r="T66" s="736"/>
      <c r="U66" s="737"/>
      <c r="V66" s="735" t="s">
        <v>368</v>
      </c>
      <c r="W66" s="736"/>
      <c r="X66" s="736"/>
      <c r="Y66" s="736"/>
      <c r="Z66" s="737"/>
      <c r="AA66" s="735" t="s">
        <v>369</v>
      </c>
      <c r="AB66" s="736"/>
      <c r="AC66" s="736"/>
      <c r="AD66" s="736"/>
      <c r="AE66" s="737"/>
      <c r="AF66" s="870" t="s">
        <v>370</v>
      </c>
      <c r="AG66" s="831"/>
      <c r="AH66" s="831"/>
      <c r="AI66" s="831"/>
      <c r="AJ66" s="871"/>
      <c r="AK66" s="735" t="s">
        <v>371</v>
      </c>
      <c r="AL66" s="759"/>
      <c r="AM66" s="759"/>
      <c r="AN66" s="759"/>
      <c r="AO66" s="760"/>
      <c r="AP66" s="735" t="s">
        <v>372</v>
      </c>
      <c r="AQ66" s="736"/>
      <c r="AR66" s="736"/>
      <c r="AS66" s="736"/>
      <c r="AT66" s="737"/>
      <c r="AU66" s="735" t="s">
        <v>384</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528</v>
      </c>
      <c r="C68" s="888"/>
      <c r="D68" s="888"/>
      <c r="E68" s="888"/>
      <c r="F68" s="888"/>
      <c r="G68" s="888"/>
      <c r="H68" s="888"/>
      <c r="I68" s="888"/>
      <c r="J68" s="888"/>
      <c r="K68" s="888"/>
      <c r="L68" s="888"/>
      <c r="M68" s="888"/>
      <c r="N68" s="888"/>
      <c r="O68" s="888"/>
      <c r="P68" s="889"/>
      <c r="Q68" s="890">
        <v>4194</v>
      </c>
      <c r="R68" s="884"/>
      <c r="S68" s="884"/>
      <c r="T68" s="884"/>
      <c r="U68" s="884"/>
      <c r="V68" s="884">
        <v>4077</v>
      </c>
      <c r="W68" s="884"/>
      <c r="X68" s="884"/>
      <c r="Y68" s="884"/>
      <c r="Z68" s="884"/>
      <c r="AA68" s="884">
        <v>117</v>
      </c>
      <c r="AB68" s="884"/>
      <c r="AC68" s="884"/>
      <c r="AD68" s="884"/>
      <c r="AE68" s="884"/>
      <c r="AF68" s="884">
        <v>117</v>
      </c>
      <c r="AG68" s="884"/>
      <c r="AH68" s="884"/>
      <c r="AI68" s="884"/>
      <c r="AJ68" s="884"/>
      <c r="AK68" s="884">
        <v>110</v>
      </c>
      <c r="AL68" s="884"/>
      <c r="AM68" s="884"/>
      <c r="AN68" s="884"/>
      <c r="AO68" s="884"/>
      <c r="AP68" s="884" t="s">
        <v>474</v>
      </c>
      <c r="AQ68" s="884"/>
      <c r="AR68" s="884"/>
      <c r="AS68" s="884"/>
      <c r="AT68" s="884"/>
      <c r="AU68" s="884" t="s">
        <v>474</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529</v>
      </c>
      <c r="C69" s="892"/>
      <c r="D69" s="892"/>
      <c r="E69" s="892"/>
      <c r="F69" s="892"/>
      <c r="G69" s="892"/>
      <c r="H69" s="892"/>
      <c r="I69" s="892"/>
      <c r="J69" s="892"/>
      <c r="K69" s="892"/>
      <c r="L69" s="892"/>
      <c r="M69" s="892"/>
      <c r="N69" s="892"/>
      <c r="O69" s="892"/>
      <c r="P69" s="893"/>
      <c r="Q69" s="894">
        <v>2223</v>
      </c>
      <c r="R69" s="849"/>
      <c r="S69" s="849"/>
      <c r="T69" s="849"/>
      <c r="U69" s="849"/>
      <c r="V69" s="849">
        <v>2156</v>
      </c>
      <c r="W69" s="849"/>
      <c r="X69" s="849"/>
      <c r="Y69" s="849"/>
      <c r="Z69" s="849"/>
      <c r="AA69" s="849">
        <v>67</v>
      </c>
      <c r="AB69" s="849"/>
      <c r="AC69" s="849"/>
      <c r="AD69" s="849"/>
      <c r="AE69" s="849"/>
      <c r="AF69" s="849">
        <v>67</v>
      </c>
      <c r="AG69" s="849"/>
      <c r="AH69" s="849"/>
      <c r="AI69" s="849"/>
      <c r="AJ69" s="849"/>
      <c r="AK69" s="849">
        <v>5</v>
      </c>
      <c r="AL69" s="849"/>
      <c r="AM69" s="849"/>
      <c r="AN69" s="849"/>
      <c r="AO69" s="849"/>
      <c r="AP69" s="849" t="s">
        <v>474</v>
      </c>
      <c r="AQ69" s="849"/>
      <c r="AR69" s="849"/>
      <c r="AS69" s="849"/>
      <c r="AT69" s="849"/>
      <c r="AU69" s="849" t="s">
        <v>474</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530</v>
      </c>
      <c r="C70" s="892"/>
      <c r="D70" s="892"/>
      <c r="E70" s="892"/>
      <c r="F70" s="892"/>
      <c r="G70" s="892"/>
      <c r="H70" s="892"/>
      <c r="I70" s="892"/>
      <c r="J70" s="892"/>
      <c r="K70" s="892"/>
      <c r="L70" s="892"/>
      <c r="M70" s="892"/>
      <c r="N70" s="892"/>
      <c r="O70" s="892"/>
      <c r="P70" s="893"/>
      <c r="Q70" s="894">
        <v>804096</v>
      </c>
      <c r="R70" s="849"/>
      <c r="S70" s="849"/>
      <c r="T70" s="849"/>
      <c r="U70" s="849"/>
      <c r="V70" s="849">
        <v>792077</v>
      </c>
      <c r="W70" s="849"/>
      <c r="X70" s="849"/>
      <c r="Y70" s="849"/>
      <c r="Z70" s="849"/>
      <c r="AA70" s="849">
        <v>12019</v>
      </c>
      <c r="AB70" s="849"/>
      <c r="AC70" s="849"/>
      <c r="AD70" s="849"/>
      <c r="AE70" s="849"/>
      <c r="AF70" s="849">
        <v>12019</v>
      </c>
      <c r="AG70" s="849"/>
      <c r="AH70" s="849"/>
      <c r="AI70" s="849"/>
      <c r="AJ70" s="849"/>
      <c r="AK70" s="849">
        <v>3394</v>
      </c>
      <c r="AL70" s="849"/>
      <c r="AM70" s="849"/>
      <c r="AN70" s="849"/>
      <c r="AO70" s="849"/>
      <c r="AP70" s="849" t="s">
        <v>474</v>
      </c>
      <c r="AQ70" s="849"/>
      <c r="AR70" s="849"/>
      <c r="AS70" s="849"/>
      <c r="AT70" s="849"/>
      <c r="AU70" s="849" t="s">
        <v>474</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531</v>
      </c>
      <c r="C71" s="892"/>
      <c r="D71" s="892"/>
      <c r="E71" s="892"/>
      <c r="F71" s="892"/>
      <c r="G71" s="892"/>
      <c r="H71" s="892"/>
      <c r="I71" s="892"/>
      <c r="J71" s="892"/>
      <c r="K71" s="892"/>
      <c r="L71" s="892"/>
      <c r="M71" s="892"/>
      <c r="N71" s="892"/>
      <c r="O71" s="892"/>
      <c r="P71" s="893"/>
      <c r="Q71" s="894">
        <v>1360</v>
      </c>
      <c r="R71" s="849"/>
      <c r="S71" s="849"/>
      <c r="T71" s="849"/>
      <c r="U71" s="849"/>
      <c r="V71" s="849">
        <v>1316</v>
      </c>
      <c r="W71" s="849"/>
      <c r="X71" s="849"/>
      <c r="Y71" s="849"/>
      <c r="Z71" s="849"/>
      <c r="AA71" s="849">
        <v>44</v>
      </c>
      <c r="AB71" s="849"/>
      <c r="AC71" s="849"/>
      <c r="AD71" s="849"/>
      <c r="AE71" s="849"/>
      <c r="AF71" s="849">
        <v>44</v>
      </c>
      <c r="AG71" s="849"/>
      <c r="AH71" s="849"/>
      <c r="AI71" s="849"/>
      <c r="AJ71" s="849"/>
      <c r="AK71" s="849">
        <v>30</v>
      </c>
      <c r="AL71" s="849"/>
      <c r="AM71" s="849"/>
      <c r="AN71" s="849"/>
      <c r="AO71" s="849"/>
      <c r="AP71" s="849" t="s">
        <v>474</v>
      </c>
      <c r="AQ71" s="849"/>
      <c r="AR71" s="849"/>
      <c r="AS71" s="849"/>
      <c r="AT71" s="849"/>
      <c r="AU71" s="849" t="s">
        <v>474</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c r="C72" s="892"/>
      <c r="D72" s="892"/>
      <c r="E72" s="892"/>
      <c r="F72" s="892"/>
      <c r="G72" s="892"/>
      <c r="H72" s="892"/>
      <c r="I72" s="892"/>
      <c r="J72" s="892"/>
      <c r="K72" s="892"/>
      <c r="L72" s="892"/>
      <c r="M72" s="892"/>
      <c r="N72" s="892"/>
      <c r="O72" s="892"/>
      <c r="P72" s="893"/>
      <c r="Q72" s="894"/>
      <c r="R72" s="849"/>
      <c r="S72" s="849"/>
      <c r="T72" s="849"/>
      <c r="U72" s="849"/>
      <c r="V72" s="849"/>
      <c r="W72" s="849"/>
      <c r="X72" s="849"/>
      <c r="Y72" s="849"/>
      <c r="Z72" s="849"/>
      <c r="AA72" s="849"/>
      <c r="AB72" s="849"/>
      <c r="AC72" s="849"/>
      <c r="AD72" s="849"/>
      <c r="AE72" s="849"/>
      <c r="AF72" s="849"/>
      <c r="AG72" s="849"/>
      <c r="AH72" s="849"/>
      <c r="AI72" s="849"/>
      <c r="AJ72" s="849"/>
      <c r="AK72" s="849"/>
      <c r="AL72" s="849"/>
      <c r="AM72" s="849"/>
      <c r="AN72" s="849"/>
      <c r="AO72" s="849"/>
      <c r="AP72" s="849"/>
      <c r="AQ72" s="849"/>
      <c r="AR72" s="849"/>
      <c r="AS72" s="849"/>
      <c r="AT72" s="849"/>
      <c r="AU72" s="849"/>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c r="C73" s="892"/>
      <c r="D73" s="892"/>
      <c r="E73" s="892"/>
      <c r="F73" s="892"/>
      <c r="G73" s="892"/>
      <c r="H73" s="892"/>
      <c r="I73" s="892"/>
      <c r="J73" s="892"/>
      <c r="K73" s="892"/>
      <c r="L73" s="892"/>
      <c r="M73" s="892"/>
      <c r="N73" s="892"/>
      <c r="O73" s="892"/>
      <c r="P73" s="893"/>
      <c r="Q73" s="894"/>
      <c r="R73" s="849"/>
      <c r="S73" s="849"/>
      <c r="T73" s="849"/>
      <c r="U73" s="849"/>
      <c r="V73" s="849"/>
      <c r="W73" s="849"/>
      <c r="X73" s="849"/>
      <c r="Y73" s="849"/>
      <c r="Z73" s="849"/>
      <c r="AA73" s="849"/>
      <c r="AB73" s="849"/>
      <c r="AC73" s="849"/>
      <c r="AD73" s="849"/>
      <c r="AE73" s="849"/>
      <c r="AF73" s="849"/>
      <c r="AG73" s="849"/>
      <c r="AH73" s="849"/>
      <c r="AI73" s="849"/>
      <c r="AJ73" s="849"/>
      <c r="AK73" s="849"/>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363</v>
      </c>
      <c r="B88" s="808" t="s">
        <v>385</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12247</v>
      </c>
      <c r="AG88" s="860"/>
      <c r="AH88" s="860"/>
      <c r="AI88" s="860"/>
      <c r="AJ88" s="860"/>
      <c r="AK88" s="857"/>
      <c r="AL88" s="857"/>
      <c r="AM88" s="857"/>
      <c r="AN88" s="857"/>
      <c r="AO88" s="857"/>
      <c r="AP88" s="860" t="s">
        <v>474</v>
      </c>
      <c r="AQ88" s="860"/>
      <c r="AR88" s="860"/>
      <c r="AS88" s="860"/>
      <c r="AT88" s="860"/>
      <c r="AU88" s="860" t="s">
        <v>474</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8" t="s">
        <v>386</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25</v>
      </c>
      <c r="CS102" s="868"/>
      <c r="CT102" s="868"/>
      <c r="CU102" s="868"/>
      <c r="CV102" s="911"/>
      <c r="CW102" s="910">
        <v>13</v>
      </c>
      <c r="CX102" s="868"/>
      <c r="CY102" s="868"/>
      <c r="CZ102" s="868"/>
      <c r="DA102" s="911"/>
      <c r="DB102" s="910" t="s">
        <v>474</v>
      </c>
      <c r="DC102" s="868"/>
      <c r="DD102" s="868"/>
      <c r="DE102" s="868"/>
      <c r="DF102" s="911"/>
      <c r="DG102" s="910" t="s">
        <v>474</v>
      </c>
      <c r="DH102" s="868"/>
      <c r="DI102" s="868"/>
      <c r="DJ102" s="868"/>
      <c r="DK102" s="911"/>
      <c r="DL102" s="910" t="s">
        <v>474</v>
      </c>
      <c r="DM102" s="868"/>
      <c r="DN102" s="868"/>
      <c r="DO102" s="868"/>
      <c r="DP102" s="911"/>
      <c r="DQ102" s="910" t="s">
        <v>474</v>
      </c>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387</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388</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389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391</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392</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393</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394</v>
      </c>
      <c r="AB109" s="913"/>
      <c r="AC109" s="913"/>
      <c r="AD109" s="913"/>
      <c r="AE109" s="914"/>
      <c r="AF109" s="912" t="s">
        <v>284</v>
      </c>
      <c r="AG109" s="913"/>
      <c r="AH109" s="913"/>
      <c r="AI109" s="913"/>
      <c r="AJ109" s="914"/>
      <c r="AK109" s="912" t="s">
        <v>283</v>
      </c>
      <c r="AL109" s="913"/>
      <c r="AM109" s="913"/>
      <c r="AN109" s="913"/>
      <c r="AO109" s="914"/>
      <c r="AP109" s="912" t="s">
        <v>395</v>
      </c>
      <c r="AQ109" s="913"/>
      <c r="AR109" s="913"/>
      <c r="AS109" s="913"/>
      <c r="AT109" s="915"/>
      <c r="AU109" s="934" t="s">
        <v>393</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394</v>
      </c>
      <c r="BR109" s="913"/>
      <c r="BS109" s="913"/>
      <c r="BT109" s="913"/>
      <c r="BU109" s="914"/>
      <c r="BV109" s="912" t="s">
        <v>284</v>
      </c>
      <c r="BW109" s="913"/>
      <c r="BX109" s="913"/>
      <c r="BY109" s="913"/>
      <c r="BZ109" s="914"/>
      <c r="CA109" s="912" t="s">
        <v>283</v>
      </c>
      <c r="CB109" s="913"/>
      <c r="CC109" s="913"/>
      <c r="CD109" s="913"/>
      <c r="CE109" s="914"/>
      <c r="CF109" s="935" t="s">
        <v>395</v>
      </c>
      <c r="CG109" s="935"/>
      <c r="CH109" s="935"/>
      <c r="CI109" s="935"/>
      <c r="CJ109" s="935"/>
      <c r="CK109" s="912" t="s">
        <v>396</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394</v>
      </c>
      <c r="DH109" s="913"/>
      <c r="DI109" s="913"/>
      <c r="DJ109" s="913"/>
      <c r="DK109" s="914"/>
      <c r="DL109" s="912" t="s">
        <v>284</v>
      </c>
      <c r="DM109" s="913"/>
      <c r="DN109" s="913"/>
      <c r="DO109" s="913"/>
      <c r="DP109" s="914"/>
      <c r="DQ109" s="912" t="s">
        <v>283</v>
      </c>
      <c r="DR109" s="913"/>
      <c r="DS109" s="913"/>
      <c r="DT109" s="913"/>
      <c r="DU109" s="914"/>
      <c r="DV109" s="912" t="s">
        <v>395</v>
      </c>
      <c r="DW109" s="913"/>
      <c r="DX109" s="913"/>
      <c r="DY109" s="913"/>
      <c r="DZ109" s="915"/>
    </row>
    <row r="110" spans="1:131" s="197" customFormat="1" ht="26.25" customHeight="1" x14ac:dyDescent="0.15">
      <c r="A110" s="916" t="s">
        <v>397</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583441</v>
      </c>
      <c r="AB110" s="920"/>
      <c r="AC110" s="920"/>
      <c r="AD110" s="920"/>
      <c r="AE110" s="921"/>
      <c r="AF110" s="922">
        <v>569383</v>
      </c>
      <c r="AG110" s="920"/>
      <c r="AH110" s="920"/>
      <c r="AI110" s="920"/>
      <c r="AJ110" s="921"/>
      <c r="AK110" s="922">
        <v>529381</v>
      </c>
      <c r="AL110" s="920"/>
      <c r="AM110" s="920"/>
      <c r="AN110" s="920"/>
      <c r="AO110" s="921"/>
      <c r="AP110" s="923">
        <v>8.6999999999999993</v>
      </c>
      <c r="AQ110" s="924"/>
      <c r="AR110" s="924"/>
      <c r="AS110" s="924"/>
      <c r="AT110" s="925"/>
      <c r="AU110" s="926" t="s">
        <v>60</v>
      </c>
      <c r="AV110" s="927"/>
      <c r="AW110" s="927"/>
      <c r="AX110" s="927"/>
      <c r="AY110" s="928"/>
      <c r="AZ110" s="970" t="s">
        <v>398</v>
      </c>
      <c r="BA110" s="917"/>
      <c r="BB110" s="917"/>
      <c r="BC110" s="917"/>
      <c r="BD110" s="917"/>
      <c r="BE110" s="917"/>
      <c r="BF110" s="917"/>
      <c r="BG110" s="917"/>
      <c r="BH110" s="917"/>
      <c r="BI110" s="917"/>
      <c r="BJ110" s="917"/>
      <c r="BK110" s="917"/>
      <c r="BL110" s="917"/>
      <c r="BM110" s="917"/>
      <c r="BN110" s="917"/>
      <c r="BO110" s="917"/>
      <c r="BP110" s="918"/>
      <c r="BQ110" s="956">
        <v>5526694</v>
      </c>
      <c r="BR110" s="957"/>
      <c r="BS110" s="957"/>
      <c r="BT110" s="957"/>
      <c r="BU110" s="957"/>
      <c r="BV110" s="957">
        <v>5700816</v>
      </c>
      <c r="BW110" s="957"/>
      <c r="BX110" s="957"/>
      <c r="BY110" s="957"/>
      <c r="BZ110" s="957"/>
      <c r="CA110" s="957">
        <v>5695390</v>
      </c>
      <c r="CB110" s="957"/>
      <c r="CC110" s="957"/>
      <c r="CD110" s="957"/>
      <c r="CE110" s="957"/>
      <c r="CF110" s="971">
        <v>93.3</v>
      </c>
      <c r="CG110" s="972"/>
      <c r="CH110" s="972"/>
      <c r="CI110" s="972"/>
      <c r="CJ110" s="972"/>
      <c r="CK110" s="973" t="s">
        <v>399</v>
      </c>
      <c r="CL110" s="974"/>
      <c r="CM110" s="953" t="s">
        <v>400</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108</v>
      </c>
      <c r="DH110" s="957"/>
      <c r="DI110" s="957"/>
      <c r="DJ110" s="957"/>
      <c r="DK110" s="957"/>
      <c r="DL110" s="957" t="s">
        <v>108</v>
      </c>
      <c r="DM110" s="957"/>
      <c r="DN110" s="957"/>
      <c r="DO110" s="957"/>
      <c r="DP110" s="957"/>
      <c r="DQ110" s="957" t="s">
        <v>108</v>
      </c>
      <c r="DR110" s="957"/>
      <c r="DS110" s="957"/>
      <c r="DT110" s="957"/>
      <c r="DU110" s="957"/>
      <c r="DV110" s="958" t="s">
        <v>108</v>
      </c>
      <c r="DW110" s="958"/>
      <c r="DX110" s="958"/>
      <c r="DY110" s="958"/>
      <c r="DZ110" s="959"/>
    </row>
    <row r="111" spans="1:131" s="197" customFormat="1" ht="26.25" customHeight="1" x14ac:dyDescent="0.15">
      <c r="A111" s="960" t="s">
        <v>401</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402</v>
      </c>
      <c r="AB111" s="964"/>
      <c r="AC111" s="964"/>
      <c r="AD111" s="964"/>
      <c r="AE111" s="965"/>
      <c r="AF111" s="966" t="s">
        <v>402</v>
      </c>
      <c r="AG111" s="964"/>
      <c r="AH111" s="964"/>
      <c r="AI111" s="964"/>
      <c r="AJ111" s="965"/>
      <c r="AK111" s="966" t="s">
        <v>402</v>
      </c>
      <c r="AL111" s="964"/>
      <c r="AM111" s="964"/>
      <c r="AN111" s="964"/>
      <c r="AO111" s="965"/>
      <c r="AP111" s="967" t="s">
        <v>402</v>
      </c>
      <c r="AQ111" s="968"/>
      <c r="AR111" s="968"/>
      <c r="AS111" s="968"/>
      <c r="AT111" s="969"/>
      <c r="AU111" s="929"/>
      <c r="AV111" s="930"/>
      <c r="AW111" s="930"/>
      <c r="AX111" s="930"/>
      <c r="AY111" s="931"/>
      <c r="AZ111" s="979" t="s">
        <v>403</v>
      </c>
      <c r="BA111" s="980"/>
      <c r="BB111" s="980"/>
      <c r="BC111" s="980"/>
      <c r="BD111" s="980"/>
      <c r="BE111" s="980"/>
      <c r="BF111" s="980"/>
      <c r="BG111" s="980"/>
      <c r="BH111" s="980"/>
      <c r="BI111" s="980"/>
      <c r="BJ111" s="980"/>
      <c r="BK111" s="980"/>
      <c r="BL111" s="980"/>
      <c r="BM111" s="980"/>
      <c r="BN111" s="980"/>
      <c r="BO111" s="980"/>
      <c r="BP111" s="981"/>
      <c r="BQ111" s="949">
        <v>147010</v>
      </c>
      <c r="BR111" s="950"/>
      <c r="BS111" s="950"/>
      <c r="BT111" s="950"/>
      <c r="BU111" s="950"/>
      <c r="BV111" s="950">
        <v>139400</v>
      </c>
      <c r="BW111" s="950"/>
      <c r="BX111" s="950"/>
      <c r="BY111" s="950"/>
      <c r="BZ111" s="950"/>
      <c r="CA111" s="950">
        <v>187524</v>
      </c>
      <c r="CB111" s="950"/>
      <c r="CC111" s="950"/>
      <c r="CD111" s="950"/>
      <c r="CE111" s="950"/>
      <c r="CF111" s="944">
        <v>3.1</v>
      </c>
      <c r="CG111" s="945"/>
      <c r="CH111" s="945"/>
      <c r="CI111" s="945"/>
      <c r="CJ111" s="945"/>
      <c r="CK111" s="975"/>
      <c r="CL111" s="976"/>
      <c r="CM111" s="946" t="s">
        <v>404</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402</v>
      </c>
      <c r="DH111" s="950"/>
      <c r="DI111" s="950"/>
      <c r="DJ111" s="950"/>
      <c r="DK111" s="950"/>
      <c r="DL111" s="950" t="s">
        <v>402</v>
      </c>
      <c r="DM111" s="950"/>
      <c r="DN111" s="950"/>
      <c r="DO111" s="950"/>
      <c r="DP111" s="950"/>
      <c r="DQ111" s="950" t="s">
        <v>402</v>
      </c>
      <c r="DR111" s="950"/>
      <c r="DS111" s="950"/>
      <c r="DT111" s="950"/>
      <c r="DU111" s="950"/>
      <c r="DV111" s="951" t="s">
        <v>402</v>
      </c>
      <c r="DW111" s="951"/>
      <c r="DX111" s="951"/>
      <c r="DY111" s="951"/>
      <c r="DZ111" s="952"/>
    </row>
    <row r="112" spans="1:131" s="197" customFormat="1" ht="26.25" customHeight="1" x14ac:dyDescent="0.15">
      <c r="A112" s="982" t="s">
        <v>405</v>
      </c>
      <c r="B112" s="983"/>
      <c r="C112" s="980" t="s">
        <v>406</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108</v>
      </c>
      <c r="AB112" s="989"/>
      <c r="AC112" s="989"/>
      <c r="AD112" s="989"/>
      <c r="AE112" s="990"/>
      <c r="AF112" s="991" t="s">
        <v>108</v>
      </c>
      <c r="AG112" s="989"/>
      <c r="AH112" s="989"/>
      <c r="AI112" s="989"/>
      <c r="AJ112" s="990"/>
      <c r="AK112" s="991" t="s">
        <v>108</v>
      </c>
      <c r="AL112" s="989"/>
      <c r="AM112" s="989"/>
      <c r="AN112" s="989"/>
      <c r="AO112" s="990"/>
      <c r="AP112" s="992" t="s">
        <v>108</v>
      </c>
      <c r="AQ112" s="993"/>
      <c r="AR112" s="993"/>
      <c r="AS112" s="993"/>
      <c r="AT112" s="994"/>
      <c r="AU112" s="929"/>
      <c r="AV112" s="930"/>
      <c r="AW112" s="930"/>
      <c r="AX112" s="930"/>
      <c r="AY112" s="931"/>
      <c r="AZ112" s="979" t="s">
        <v>407</v>
      </c>
      <c r="BA112" s="980"/>
      <c r="BB112" s="980"/>
      <c r="BC112" s="980"/>
      <c r="BD112" s="980"/>
      <c r="BE112" s="980"/>
      <c r="BF112" s="980"/>
      <c r="BG112" s="980"/>
      <c r="BH112" s="980"/>
      <c r="BI112" s="980"/>
      <c r="BJ112" s="980"/>
      <c r="BK112" s="980"/>
      <c r="BL112" s="980"/>
      <c r="BM112" s="980"/>
      <c r="BN112" s="980"/>
      <c r="BO112" s="980"/>
      <c r="BP112" s="981"/>
      <c r="BQ112" s="949">
        <v>8526648</v>
      </c>
      <c r="BR112" s="950"/>
      <c r="BS112" s="950"/>
      <c r="BT112" s="950"/>
      <c r="BU112" s="950"/>
      <c r="BV112" s="950">
        <v>8191684</v>
      </c>
      <c r="BW112" s="950"/>
      <c r="BX112" s="950"/>
      <c r="BY112" s="950"/>
      <c r="BZ112" s="950"/>
      <c r="CA112" s="950">
        <v>7919306</v>
      </c>
      <c r="CB112" s="950"/>
      <c r="CC112" s="950"/>
      <c r="CD112" s="950"/>
      <c r="CE112" s="950"/>
      <c r="CF112" s="944">
        <v>129.80000000000001</v>
      </c>
      <c r="CG112" s="945"/>
      <c r="CH112" s="945"/>
      <c r="CI112" s="945"/>
      <c r="CJ112" s="945"/>
      <c r="CK112" s="975"/>
      <c r="CL112" s="976"/>
      <c r="CM112" s="946" t="s">
        <v>408</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108</v>
      </c>
      <c r="DH112" s="950"/>
      <c r="DI112" s="950"/>
      <c r="DJ112" s="950"/>
      <c r="DK112" s="950"/>
      <c r="DL112" s="950" t="s">
        <v>108</v>
      </c>
      <c r="DM112" s="950"/>
      <c r="DN112" s="950"/>
      <c r="DO112" s="950"/>
      <c r="DP112" s="950"/>
      <c r="DQ112" s="950" t="s">
        <v>108</v>
      </c>
      <c r="DR112" s="950"/>
      <c r="DS112" s="950"/>
      <c r="DT112" s="950"/>
      <c r="DU112" s="950"/>
      <c r="DV112" s="951" t="s">
        <v>108</v>
      </c>
      <c r="DW112" s="951"/>
      <c r="DX112" s="951"/>
      <c r="DY112" s="951"/>
      <c r="DZ112" s="952"/>
    </row>
    <row r="113" spans="1:130" s="197" customFormat="1" ht="26.25" customHeight="1" x14ac:dyDescent="0.15">
      <c r="A113" s="984"/>
      <c r="B113" s="985"/>
      <c r="C113" s="980" t="s">
        <v>409</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632988</v>
      </c>
      <c r="AB113" s="964"/>
      <c r="AC113" s="964"/>
      <c r="AD113" s="964"/>
      <c r="AE113" s="965"/>
      <c r="AF113" s="966">
        <v>639573</v>
      </c>
      <c r="AG113" s="964"/>
      <c r="AH113" s="964"/>
      <c r="AI113" s="964"/>
      <c r="AJ113" s="965"/>
      <c r="AK113" s="966">
        <v>650892</v>
      </c>
      <c r="AL113" s="964"/>
      <c r="AM113" s="964"/>
      <c r="AN113" s="964"/>
      <c r="AO113" s="965"/>
      <c r="AP113" s="967">
        <v>10.7</v>
      </c>
      <c r="AQ113" s="968"/>
      <c r="AR113" s="968"/>
      <c r="AS113" s="968"/>
      <c r="AT113" s="969"/>
      <c r="AU113" s="929"/>
      <c r="AV113" s="930"/>
      <c r="AW113" s="930"/>
      <c r="AX113" s="930"/>
      <c r="AY113" s="931"/>
      <c r="AZ113" s="979" t="s">
        <v>410</v>
      </c>
      <c r="BA113" s="980"/>
      <c r="BB113" s="980"/>
      <c r="BC113" s="980"/>
      <c r="BD113" s="980"/>
      <c r="BE113" s="980"/>
      <c r="BF113" s="980"/>
      <c r="BG113" s="980"/>
      <c r="BH113" s="980"/>
      <c r="BI113" s="980"/>
      <c r="BJ113" s="980"/>
      <c r="BK113" s="980"/>
      <c r="BL113" s="980"/>
      <c r="BM113" s="980"/>
      <c r="BN113" s="980"/>
      <c r="BO113" s="980"/>
      <c r="BP113" s="981"/>
      <c r="BQ113" s="949" t="s">
        <v>108</v>
      </c>
      <c r="BR113" s="950"/>
      <c r="BS113" s="950"/>
      <c r="BT113" s="950"/>
      <c r="BU113" s="950"/>
      <c r="BV113" s="950" t="s">
        <v>108</v>
      </c>
      <c r="BW113" s="950"/>
      <c r="BX113" s="950"/>
      <c r="BY113" s="950"/>
      <c r="BZ113" s="950"/>
      <c r="CA113" s="950" t="s">
        <v>108</v>
      </c>
      <c r="CB113" s="950"/>
      <c r="CC113" s="950"/>
      <c r="CD113" s="950"/>
      <c r="CE113" s="950"/>
      <c r="CF113" s="944" t="s">
        <v>108</v>
      </c>
      <c r="CG113" s="945"/>
      <c r="CH113" s="945"/>
      <c r="CI113" s="945"/>
      <c r="CJ113" s="945"/>
      <c r="CK113" s="975"/>
      <c r="CL113" s="976"/>
      <c r="CM113" s="946" t="s">
        <v>411</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108</v>
      </c>
      <c r="DH113" s="989"/>
      <c r="DI113" s="989"/>
      <c r="DJ113" s="989"/>
      <c r="DK113" s="990"/>
      <c r="DL113" s="991" t="s">
        <v>108</v>
      </c>
      <c r="DM113" s="989"/>
      <c r="DN113" s="989"/>
      <c r="DO113" s="989"/>
      <c r="DP113" s="990"/>
      <c r="DQ113" s="991" t="s">
        <v>108</v>
      </c>
      <c r="DR113" s="989"/>
      <c r="DS113" s="989"/>
      <c r="DT113" s="989"/>
      <c r="DU113" s="990"/>
      <c r="DV113" s="992" t="s">
        <v>108</v>
      </c>
      <c r="DW113" s="993"/>
      <c r="DX113" s="993"/>
      <c r="DY113" s="993"/>
      <c r="DZ113" s="994"/>
    </row>
    <row r="114" spans="1:130" s="197" customFormat="1" ht="26.25" customHeight="1" x14ac:dyDescent="0.15">
      <c r="A114" s="984"/>
      <c r="B114" s="985"/>
      <c r="C114" s="980" t="s">
        <v>412</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108</v>
      </c>
      <c r="AB114" s="989"/>
      <c r="AC114" s="989"/>
      <c r="AD114" s="989"/>
      <c r="AE114" s="990"/>
      <c r="AF114" s="991" t="s">
        <v>108</v>
      </c>
      <c r="AG114" s="989"/>
      <c r="AH114" s="989"/>
      <c r="AI114" s="989"/>
      <c r="AJ114" s="990"/>
      <c r="AK114" s="991" t="s">
        <v>108</v>
      </c>
      <c r="AL114" s="989"/>
      <c r="AM114" s="989"/>
      <c r="AN114" s="989"/>
      <c r="AO114" s="990"/>
      <c r="AP114" s="992" t="s">
        <v>108</v>
      </c>
      <c r="AQ114" s="993"/>
      <c r="AR114" s="993"/>
      <c r="AS114" s="993"/>
      <c r="AT114" s="994"/>
      <c r="AU114" s="929"/>
      <c r="AV114" s="930"/>
      <c r="AW114" s="930"/>
      <c r="AX114" s="930"/>
      <c r="AY114" s="931"/>
      <c r="AZ114" s="979" t="s">
        <v>413</v>
      </c>
      <c r="BA114" s="980"/>
      <c r="BB114" s="980"/>
      <c r="BC114" s="980"/>
      <c r="BD114" s="980"/>
      <c r="BE114" s="980"/>
      <c r="BF114" s="980"/>
      <c r="BG114" s="980"/>
      <c r="BH114" s="980"/>
      <c r="BI114" s="980"/>
      <c r="BJ114" s="980"/>
      <c r="BK114" s="980"/>
      <c r="BL114" s="980"/>
      <c r="BM114" s="980"/>
      <c r="BN114" s="980"/>
      <c r="BO114" s="980"/>
      <c r="BP114" s="981"/>
      <c r="BQ114" s="949">
        <v>2410589</v>
      </c>
      <c r="BR114" s="950"/>
      <c r="BS114" s="950"/>
      <c r="BT114" s="950"/>
      <c r="BU114" s="950"/>
      <c r="BV114" s="950">
        <v>2254815</v>
      </c>
      <c r="BW114" s="950"/>
      <c r="BX114" s="950"/>
      <c r="BY114" s="950"/>
      <c r="BZ114" s="950"/>
      <c r="CA114" s="950">
        <v>2139474</v>
      </c>
      <c r="CB114" s="950"/>
      <c r="CC114" s="950"/>
      <c r="CD114" s="950"/>
      <c r="CE114" s="950"/>
      <c r="CF114" s="944">
        <v>35.1</v>
      </c>
      <c r="CG114" s="945"/>
      <c r="CH114" s="945"/>
      <c r="CI114" s="945"/>
      <c r="CJ114" s="945"/>
      <c r="CK114" s="975"/>
      <c r="CL114" s="976"/>
      <c r="CM114" s="946" t="s">
        <v>414</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108</v>
      </c>
      <c r="DH114" s="989"/>
      <c r="DI114" s="989"/>
      <c r="DJ114" s="989"/>
      <c r="DK114" s="990"/>
      <c r="DL114" s="991" t="s">
        <v>108</v>
      </c>
      <c r="DM114" s="989"/>
      <c r="DN114" s="989"/>
      <c r="DO114" s="989"/>
      <c r="DP114" s="990"/>
      <c r="DQ114" s="991" t="s">
        <v>108</v>
      </c>
      <c r="DR114" s="989"/>
      <c r="DS114" s="989"/>
      <c r="DT114" s="989"/>
      <c r="DU114" s="990"/>
      <c r="DV114" s="992" t="s">
        <v>108</v>
      </c>
      <c r="DW114" s="993"/>
      <c r="DX114" s="993"/>
      <c r="DY114" s="993"/>
      <c r="DZ114" s="994"/>
    </row>
    <row r="115" spans="1:130" s="197" customFormat="1" ht="26.25" customHeight="1" x14ac:dyDescent="0.15">
      <c r="A115" s="984"/>
      <c r="B115" s="985"/>
      <c r="C115" s="980" t="s">
        <v>415</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9098</v>
      </c>
      <c r="AB115" s="964"/>
      <c r="AC115" s="964"/>
      <c r="AD115" s="964"/>
      <c r="AE115" s="965"/>
      <c r="AF115" s="966">
        <v>9134</v>
      </c>
      <c r="AG115" s="964"/>
      <c r="AH115" s="964"/>
      <c r="AI115" s="964"/>
      <c r="AJ115" s="965"/>
      <c r="AK115" s="966">
        <v>15352</v>
      </c>
      <c r="AL115" s="964"/>
      <c r="AM115" s="964"/>
      <c r="AN115" s="964"/>
      <c r="AO115" s="965"/>
      <c r="AP115" s="967">
        <v>0.3</v>
      </c>
      <c r="AQ115" s="968"/>
      <c r="AR115" s="968"/>
      <c r="AS115" s="968"/>
      <c r="AT115" s="969"/>
      <c r="AU115" s="929"/>
      <c r="AV115" s="930"/>
      <c r="AW115" s="930"/>
      <c r="AX115" s="930"/>
      <c r="AY115" s="931"/>
      <c r="AZ115" s="979" t="s">
        <v>416</v>
      </c>
      <c r="BA115" s="980"/>
      <c r="BB115" s="980"/>
      <c r="BC115" s="980"/>
      <c r="BD115" s="980"/>
      <c r="BE115" s="980"/>
      <c r="BF115" s="980"/>
      <c r="BG115" s="980"/>
      <c r="BH115" s="980"/>
      <c r="BI115" s="980"/>
      <c r="BJ115" s="980"/>
      <c r="BK115" s="980"/>
      <c r="BL115" s="980"/>
      <c r="BM115" s="980"/>
      <c r="BN115" s="980"/>
      <c r="BO115" s="980"/>
      <c r="BP115" s="981"/>
      <c r="BQ115" s="949" t="s">
        <v>108</v>
      </c>
      <c r="BR115" s="950"/>
      <c r="BS115" s="950"/>
      <c r="BT115" s="950"/>
      <c r="BU115" s="950"/>
      <c r="BV115" s="950" t="s">
        <v>108</v>
      </c>
      <c r="BW115" s="950"/>
      <c r="BX115" s="950"/>
      <c r="BY115" s="950"/>
      <c r="BZ115" s="950"/>
      <c r="CA115" s="950" t="s">
        <v>108</v>
      </c>
      <c r="CB115" s="950"/>
      <c r="CC115" s="950"/>
      <c r="CD115" s="950"/>
      <c r="CE115" s="950"/>
      <c r="CF115" s="944" t="s">
        <v>108</v>
      </c>
      <c r="CG115" s="945"/>
      <c r="CH115" s="945"/>
      <c r="CI115" s="945"/>
      <c r="CJ115" s="945"/>
      <c r="CK115" s="975"/>
      <c r="CL115" s="976"/>
      <c r="CM115" s="979" t="s">
        <v>417</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108</v>
      </c>
      <c r="DH115" s="989"/>
      <c r="DI115" s="989"/>
      <c r="DJ115" s="989"/>
      <c r="DK115" s="990"/>
      <c r="DL115" s="991" t="s">
        <v>108</v>
      </c>
      <c r="DM115" s="989"/>
      <c r="DN115" s="989"/>
      <c r="DO115" s="989"/>
      <c r="DP115" s="990"/>
      <c r="DQ115" s="991" t="s">
        <v>108</v>
      </c>
      <c r="DR115" s="989"/>
      <c r="DS115" s="989"/>
      <c r="DT115" s="989"/>
      <c r="DU115" s="990"/>
      <c r="DV115" s="992" t="s">
        <v>108</v>
      </c>
      <c r="DW115" s="993"/>
      <c r="DX115" s="993"/>
      <c r="DY115" s="993"/>
      <c r="DZ115" s="994"/>
    </row>
    <row r="116" spans="1:130" s="197" customFormat="1" ht="26.25" customHeight="1" x14ac:dyDescent="0.15">
      <c r="A116" s="986"/>
      <c r="B116" s="987"/>
      <c r="C116" s="1001" t="s">
        <v>418</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108</v>
      </c>
      <c r="AB116" s="989"/>
      <c r="AC116" s="989"/>
      <c r="AD116" s="989"/>
      <c r="AE116" s="990"/>
      <c r="AF116" s="991" t="s">
        <v>108</v>
      </c>
      <c r="AG116" s="989"/>
      <c r="AH116" s="989"/>
      <c r="AI116" s="989"/>
      <c r="AJ116" s="990"/>
      <c r="AK116" s="991" t="s">
        <v>108</v>
      </c>
      <c r="AL116" s="989"/>
      <c r="AM116" s="989"/>
      <c r="AN116" s="989"/>
      <c r="AO116" s="990"/>
      <c r="AP116" s="992" t="s">
        <v>108</v>
      </c>
      <c r="AQ116" s="993"/>
      <c r="AR116" s="993"/>
      <c r="AS116" s="993"/>
      <c r="AT116" s="994"/>
      <c r="AU116" s="929"/>
      <c r="AV116" s="930"/>
      <c r="AW116" s="930"/>
      <c r="AX116" s="930"/>
      <c r="AY116" s="931"/>
      <c r="AZ116" s="979" t="s">
        <v>419</v>
      </c>
      <c r="BA116" s="980"/>
      <c r="BB116" s="980"/>
      <c r="BC116" s="980"/>
      <c r="BD116" s="980"/>
      <c r="BE116" s="980"/>
      <c r="BF116" s="980"/>
      <c r="BG116" s="980"/>
      <c r="BH116" s="980"/>
      <c r="BI116" s="980"/>
      <c r="BJ116" s="980"/>
      <c r="BK116" s="980"/>
      <c r="BL116" s="980"/>
      <c r="BM116" s="980"/>
      <c r="BN116" s="980"/>
      <c r="BO116" s="980"/>
      <c r="BP116" s="981"/>
      <c r="BQ116" s="949" t="s">
        <v>108</v>
      </c>
      <c r="BR116" s="950"/>
      <c r="BS116" s="950"/>
      <c r="BT116" s="950"/>
      <c r="BU116" s="950"/>
      <c r="BV116" s="950" t="s">
        <v>108</v>
      </c>
      <c r="BW116" s="950"/>
      <c r="BX116" s="950"/>
      <c r="BY116" s="950"/>
      <c r="BZ116" s="950"/>
      <c r="CA116" s="950" t="s">
        <v>108</v>
      </c>
      <c r="CB116" s="950"/>
      <c r="CC116" s="950"/>
      <c r="CD116" s="950"/>
      <c r="CE116" s="950"/>
      <c r="CF116" s="944" t="s">
        <v>108</v>
      </c>
      <c r="CG116" s="945"/>
      <c r="CH116" s="945"/>
      <c r="CI116" s="945"/>
      <c r="CJ116" s="945"/>
      <c r="CK116" s="975"/>
      <c r="CL116" s="976"/>
      <c r="CM116" s="946" t="s">
        <v>420</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108</v>
      </c>
      <c r="DH116" s="989"/>
      <c r="DI116" s="989"/>
      <c r="DJ116" s="989"/>
      <c r="DK116" s="990"/>
      <c r="DL116" s="991" t="s">
        <v>108</v>
      </c>
      <c r="DM116" s="989"/>
      <c r="DN116" s="989"/>
      <c r="DO116" s="989"/>
      <c r="DP116" s="990"/>
      <c r="DQ116" s="991" t="s">
        <v>108</v>
      </c>
      <c r="DR116" s="989"/>
      <c r="DS116" s="989"/>
      <c r="DT116" s="989"/>
      <c r="DU116" s="990"/>
      <c r="DV116" s="992" t="s">
        <v>108</v>
      </c>
      <c r="DW116" s="993"/>
      <c r="DX116" s="993"/>
      <c r="DY116" s="993"/>
      <c r="DZ116" s="994"/>
    </row>
    <row r="117" spans="1:130" s="197" customFormat="1" ht="26.25" customHeight="1" x14ac:dyDescent="0.15">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421</v>
      </c>
      <c r="Z117" s="914"/>
      <c r="AA117" s="1026">
        <v>1225527</v>
      </c>
      <c r="AB117" s="996"/>
      <c r="AC117" s="996"/>
      <c r="AD117" s="996"/>
      <c r="AE117" s="997"/>
      <c r="AF117" s="995">
        <v>1218090</v>
      </c>
      <c r="AG117" s="996"/>
      <c r="AH117" s="996"/>
      <c r="AI117" s="996"/>
      <c r="AJ117" s="997"/>
      <c r="AK117" s="995">
        <v>1195625</v>
      </c>
      <c r="AL117" s="996"/>
      <c r="AM117" s="996"/>
      <c r="AN117" s="996"/>
      <c r="AO117" s="997"/>
      <c r="AP117" s="998"/>
      <c r="AQ117" s="999"/>
      <c r="AR117" s="999"/>
      <c r="AS117" s="999"/>
      <c r="AT117" s="1000"/>
      <c r="AU117" s="929"/>
      <c r="AV117" s="930"/>
      <c r="AW117" s="930"/>
      <c r="AX117" s="930"/>
      <c r="AY117" s="931"/>
      <c r="AZ117" s="1025" t="s">
        <v>422</v>
      </c>
      <c r="BA117" s="1001"/>
      <c r="BB117" s="1001"/>
      <c r="BC117" s="1001"/>
      <c r="BD117" s="1001"/>
      <c r="BE117" s="1001"/>
      <c r="BF117" s="1001"/>
      <c r="BG117" s="1001"/>
      <c r="BH117" s="1001"/>
      <c r="BI117" s="1001"/>
      <c r="BJ117" s="1001"/>
      <c r="BK117" s="1001"/>
      <c r="BL117" s="1001"/>
      <c r="BM117" s="1001"/>
      <c r="BN117" s="1001"/>
      <c r="BO117" s="1001"/>
      <c r="BP117" s="1002"/>
      <c r="BQ117" s="1015" t="s">
        <v>423</v>
      </c>
      <c r="BR117" s="1016"/>
      <c r="BS117" s="1016"/>
      <c r="BT117" s="1016"/>
      <c r="BU117" s="1016"/>
      <c r="BV117" s="1016">
        <v>1216</v>
      </c>
      <c r="BW117" s="1016"/>
      <c r="BX117" s="1016"/>
      <c r="BY117" s="1016"/>
      <c r="BZ117" s="1016"/>
      <c r="CA117" s="1016" t="s">
        <v>423</v>
      </c>
      <c r="CB117" s="1016"/>
      <c r="CC117" s="1016"/>
      <c r="CD117" s="1016"/>
      <c r="CE117" s="1016"/>
      <c r="CF117" s="944" t="s">
        <v>423</v>
      </c>
      <c r="CG117" s="945"/>
      <c r="CH117" s="945"/>
      <c r="CI117" s="945"/>
      <c r="CJ117" s="945"/>
      <c r="CK117" s="975"/>
      <c r="CL117" s="976"/>
      <c r="CM117" s="946" t="s">
        <v>424</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423</v>
      </c>
      <c r="DH117" s="989"/>
      <c r="DI117" s="989"/>
      <c r="DJ117" s="989"/>
      <c r="DK117" s="990"/>
      <c r="DL117" s="991" t="s">
        <v>423</v>
      </c>
      <c r="DM117" s="989"/>
      <c r="DN117" s="989"/>
      <c r="DO117" s="989"/>
      <c r="DP117" s="990"/>
      <c r="DQ117" s="991" t="s">
        <v>423</v>
      </c>
      <c r="DR117" s="989"/>
      <c r="DS117" s="989"/>
      <c r="DT117" s="989"/>
      <c r="DU117" s="990"/>
      <c r="DV117" s="992" t="s">
        <v>423</v>
      </c>
      <c r="DW117" s="993"/>
      <c r="DX117" s="993"/>
      <c r="DY117" s="993"/>
      <c r="DZ117" s="994"/>
    </row>
    <row r="118" spans="1:130" s="197" customFormat="1" ht="26.25" customHeight="1" x14ac:dyDescent="0.15">
      <c r="A118" s="934" t="s">
        <v>396</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394</v>
      </c>
      <c r="AB118" s="913"/>
      <c r="AC118" s="913"/>
      <c r="AD118" s="913"/>
      <c r="AE118" s="914"/>
      <c r="AF118" s="912" t="s">
        <v>284</v>
      </c>
      <c r="AG118" s="913"/>
      <c r="AH118" s="913"/>
      <c r="AI118" s="913"/>
      <c r="AJ118" s="914"/>
      <c r="AK118" s="912" t="s">
        <v>283</v>
      </c>
      <c r="AL118" s="913"/>
      <c r="AM118" s="913"/>
      <c r="AN118" s="913"/>
      <c r="AO118" s="914"/>
      <c r="AP118" s="1020" t="s">
        <v>395</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425</v>
      </c>
      <c r="BP118" s="1024"/>
      <c r="BQ118" s="1015">
        <v>16610941</v>
      </c>
      <c r="BR118" s="1016"/>
      <c r="BS118" s="1016"/>
      <c r="BT118" s="1016"/>
      <c r="BU118" s="1016"/>
      <c r="BV118" s="1016">
        <v>16287931</v>
      </c>
      <c r="BW118" s="1016"/>
      <c r="BX118" s="1016"/>
      <c r="BY118" s="1016"/>
      <c r="BZ118" s="1016"/>
      <c r="CA118" s="1016">
        <v>15941694</v>
      </c>
      <c r="CB118" s="1016"/>
      <c r="CC118" s="1016"/>
      <c r="CD118" s="1016"/>
      <c r="CE118" s="1016"/>
      <c r="CF118" s="1017"/>
      <c r="CG118" s="1018"/>
      <c r="CH118" s="1018"/>
      <c r="CI118" s="1018"/>
      <c r="CJ118" s="1019"/>
      <c r="CK118" s="975"/>
      <c r="CL118" s="976"/>
      <c r="CM118" s="946" t="s">
        <v>426</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423</v>
      </c>
      <c r="DH118" s="989"/>
      <c r="DI118" s="989"/>
      <c r="DJ118" s="989"/>
      <c r="DK118" s="990"/>
      <c r="DL118" s="991" t="s">
        <v>423</v>
      </c>
      <c r="DM118" s="989"/>
      <c r="DN118" s="989"/>
      <c r="DO118" s="989"/>
      <c r="DP118" s="990"/>
      <c r="DQ118" s="991" t="s">
        <v>423</v>
      </c>
      <c r="DR118" s="989"/>
      <c r="DS118" s="989"/>
      <c r="DT118" s="989"/>
      <c r="DU118" s="990"/>
      <c r="DV118" s="992" t="s">
        <v>423</v>
      </c>
      <c r="DW118" s="993"/>
      <c r="DX118" s="993"/>
      <c r="DY118" s="993"/>
      <c r="DZ118" s="994"/>
    </row>
    <row r="119" spans="1:130" s="197" customFormat="1" ht="26.25" customHeight="1" x14ac:dyDescent="0.15">
      <c r="A119" s="1004" t="s">
        <v>399</v>
      </c>
      <c r="B119" s="974"/>
      <c r="C119" s="953" t="s">
        <v>400</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423</v>
      </c>
      <c r="AB119" s="920"/>
      <c r="AC119" s="920"/>
      <c r="AD119" s="920"/>
      <c r="AE119" s="921"/>
      <c r="AF119" s="922" t="s">
        <v>423</v>
      </c>
      <c r="AG119" s="920"/>
      <c r="AH119" s="920"/>
      <c r="AI119" s="920"/>
      <c r="AJ119" s="921"/>
      <c r="AK119" s="922" t="s">
        <v>423</v>
      </c>
      <c r="AL119" s="920"/>
      <c r="AM119" s="920"/>
      <c r="AN119" s="920"/>
      <c r="AO119" s="921"/>
      <c r="AP119" s="923" t="s">
        <v>423</v>
      </c>
      <c r="AQ119" s="924"/>
      <c r="AR119" s="924"/>
      <c r="AS119" s="924"/>
      <c r="AT119" s="925"/>
      <c r="AU119" s="1007" t="s">
        <v>427</v>
      </c>
      <c r="AV119" s="1008"/>
      <c r="AW119" s="1008"/>
      <c r="AX119" s="1008"/>
      <c r="AY119" s="1009"/>
      <c r="AZ119" s="970" t="s">
        <v>428</v>
      </c>
      <c r="BA119" s="917"/>
      <c r="BB119" s="917"/>
      <c r="BC119" s="917"/>
      <c r="BD119" s="917"/>
      <c r="BE119" s="917"/>
      <c r="BF119" s="917"/>
      <c r="BG119" s="917"/>
      <c r="BH119" s="917"/>
      <c r="BI119" s="917"/>
      <c r="BJ119" s="917"/>
      <c r="BK119" s="917"/>
      <c r="BL119" s="917"/>
      <c r="BM119" s="917"/>
      <c r="BN119" s="917"/>
      <c r="BO119" s="917"/>
      <c r="BP119" s="918"/>
      <c r="BQ119" s="956">
        <v>1884348</v>
      </c>
      <c r="BR119" s="957"/>
      <c r="BS119" s="957"/>
      <c r="BT119" s="957"/>
      <c r="BU119" s="957"/>
      <c r="BV119" s="957">
        <v>2141739</v>
      </c>
      <c r="BW119" s="957"/>
      <c r="BX119" s="957"/>
      <c r="BY119" s="957"/>
      <c r="BZ119" s="957"/>
      <c r="CA119" s="957">
        <v>2155216</v>
      </c>
      <c r="CB119" s="957"/>
      <c r="CC119" s="957"/>
      <c r="CD119" s="957"/>
      <c r="CE119" s="957"/>
      <c r="CF119" s="971">
        <v>35.299999999999997</v>
      </c>
      <c r="CG119" s="972"/>
      <c r="CH119" s="972"/>
      <c r="CI119" s="972"/>
      <c r="CJ119" s="972"/>
      <c r="CK119" s="977"/>
      <c r="CL119" s="978"/>
      <c r="CM119" s="1034" t="s">
        <v>429</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147010</v>
      </c>
      <c r="DH119" s="1028"/>
      <c r="DI119" s="1028"/>
      <c r="DJ119" s="1028"/>
      <c r="DK119" s="1029"/>
      <c r="DL119" s="1030">
        <v>139400</v>
      </c>
      <c r="DM119" s="1028"/>
      <c r="DN119" s="1028"/>
      <c r="DO119" s="1028"/>
      <c r="DP119" s="1029"/>
      <c r="DQ119" s="1030">
        <v>187524</v>
      </c>
      <c r="DR119" s="1028"/>
      <c r="DS119" s="1028"/>
      <c r="DT119" s="1028"/>
      <c r="DU119" s="1029"/>
      <c r="DV119" s="1031">
        <v>3.1</v>
      </c>
      <c r="DW119" s="1032"/>
      <c r="DX119" s="1032"/>
      <c r="DY119" s="1032"/>
      <c r="DZ119" s="1033"/>
    </row>
    <row r="120" spans="1:130" s="197" customFormat="1" ht="26.25" customHeight="1" x14ac:dyDescent="0.15">
      <c r="A120" s="1005"/>
      <c r="B120" s="976"/>
      <c r="C120" s="946" t="s">
        <v>404</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423</v>
      </c>
      <c r="AB120" s="989"/>
      <c r="AC120" s="989"/>
      <c r="AD120" s="989"/>
      <c r="AE120" s="990"/>
      <c r="AF120" s="991" t="s">
        <v>423</v>
      </c>
      <c r="AG120" s="989"/>
      <c r="AH120" s="989"/>
      <c r="AI120" s="989"/>
      <c r="AJ120" s="990"/>
      <c r="AK120" s="991" t="s">
        <v>423</v>
      </c>
      <c r="AL120" s="989"/>
      <c r="AM120" s="989"/>
      <c r="AN120" s="989"/>
      <c r="AO120" s="990"/>
      <c r="AP120" s="992" t="s">
        <v>423</v>
      </c>
      <c r="AQ120" s="993"/>
      <c r="AR120" s="993"/>
      <c r="AS120" s="993"/>
      <c r="AT120" s="994"/>
      <c r="AU120" s="1010"/>
      <c r="AV120" s="1011"/>
      <c r="AW120" s="1011"/>
      <c r="AX120" s="1011"/>
      <c r="AY120" s="1012"/>
      <c r="AZ120" s="979" t="s">
        <v>430</v>
      </c>
      <c r="BA120" s="980"/>
      <c r="BB120" s="980"/>
      <c r="BC120" s="980"/>
      <c r="BD120" s="980"/>
      <c r="BE120" s="980"/>
      <c r="BF120" s="980"/>
      <c r="BG120" s="980"/>
      <c r="BH120" s="980"/>
      <c r="BI120" s="980"/>
      <c r="BJ120" s="980"/>
      <c r="BK120" s="980"/>
      <c r="BL120" s="980"/>
      <c r="BM120" s="980"/>
      <c r="BN120" s="980"/>
      <c r="BO120" s="980"/>
      <c r="BP120" s="981"/>
      <c r="BQ120" s="949">
        <v>6779171</v>
      </c>
      <c r="BR120" s="950"/>
      <c r="BS120" s="950"/>
      <c r="BT120" s="950"/>
      <c r="BU120" s="950"/>
      <c r="BV120" s="950">
        <v>6417203</v>
      </c>
      <c r="BW120" s="950"/>
      <c r="BX120" s="950"/>
      <c r="BY120" s="950"/>
      <c r="BZ120" s="950"/>
      <c r="CA120" s="950">
        <v>6135547</v>
      </c>
      <c r="CB120" s="950"/>
      <c r="CC120" s="950"/>
      <c r="CD120" s="950"/>
      <c r="CE120" s="950"/>
      <c r="CF120" s="944">
        <v>100.5</v>
      </c>
      <c r="CG120" s="945"/>
      <c r="CH120" s="945"/>
      <c r="CI120" s="945"/>
      <c r="CJ120" s="945"/>
      <c r="CK120" s="1043" t="s">
        <v>431</v>
      </c>
      <c r="CL120" s="1044"/>
      <c r="CM120" s="1044"/>
      <c r="CN120" s="1044"/>
      <c r="CO120" s="1045"/>
      <c r="CP120" s="1051" t="s">
        <v>432</v>
      </c>
      <c r="CQ120" s="1052"/>
      <c r="CR120" s="1052"/>
      <c r="CS120" s="1052"/>
      <c r="CT120" s="1052"/>
      <c r="CU120" s="1052"/>
      <c r="CV120" s="1052"/>
      <c r="CW120" s="1052"/>
      <c r="CX120" s="1052"/>
      <c r="CY120" s="1052"/>
      <c r="CZ120" s="1052"/>
      <c r="DA120" s="1052"/>
      <c r="DB120" s="1052"/>
      <c r="DC120" s="1052"/>
      <c r="DD120" s="1052"/>
      <c r="DE120" s="1052"/>
      <c r="DF120" s="1053"/>
      <c r="DG120" s="956">
        <v>8526648</v>
      </c>
      <c r="DH120" s="957"/>
      <c r="DI120" s="957"/>
      <c r="DJ120" s="957"/>
      <c r="DK120" s="957"/>
      <c r="DL120" s="957">
        <v>8191684</v>
      </c>
      <c r="DM120" s="957"/>
      <c r="DN120" s="957"/>
      <c r="DO120" s="957"/>
      <c r="DP120" s="957"/>
      <c r="DQ120" s="957">
        <v>7919306</v>
      </c>
      <c r="DR120" s="957"/>
      <c r="DS120" s="957"/>
      <c r="DT120" s="957"/>
      <c r="DU120" s="957"/>
      <c r="DV120" s="958">
        <v>129.80000000000001</v>
      </c>
      <c r="DW120" s="958"/>
      <c r="DX120" s="958"/>
      <c r="DY120" s="958"/>
      <c r="DZ120" s="959"/>
    </row>
    <row r="121" spans="1:130" s="197" customFormat="1" ht="26.25" customHeight="1" x14ac:dyDescent="0.15">
      <c r="A121" s="1005"/>
      <c r="B121" s="976"/>
      <c r="C121" s="1040" t="s">
        <v>433</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423</v>
      </c>
      <c r="AB121" s="989"/>
      <c r="AC121" s="989"/>
      <c r="AD121" s="989"/>
      <c r="AE121" s="990"/>
      <c r="AF121" s="991" t="s">
        <v>423</v>
      </c>
      <c r="AG121" s="989"/>
      <c r="AH121" s="989"/>
      <c r="AI121" s="989"/>
      <c r="AJ121" s="990"/>
      <c r="AK121" s="991" t="s">
        <v>423</v>
      </c>
      <c r="AL121" s="989"/>
      <c r="AM121" s="989"/>
      <c r="AN121" s="989"/>
      <c r="AO121" s="990"/>
      <c r="AP121" s="992" t="s">
        <v>423</v>
      </c>
      <c r="AQ121" s="993"/>
      <c r="AR121" s="993"/>
      <c r="AS121" s="993"/>
      <c r="AT121" s="994"/>
      <c r="AU121" s="1010"/>
      <c r="AV121" s="1011"/>
      <c r="AW121" s="1011"/>
      <c r="AX121" s="1011"/>
      <c r="AY121" s="1012"/>
      <c r="AZ121" s="1025" t="s">
        <v>434</v>
      </c>
      <c r="BA121" s="1001"/>
      <c r="BB121" s="1001"/>
      <c r="BC121" s="1001"/>
      <c r="BD121" s="1001"/>
      <c r="BE121" s="1001"/>
      <c r="BF121" s="1001"/>
      <c r="BG121" s="1001"/>
      <c r="BH121" s="1001"/>
      <c r="BI121" s="1001"/>
      <c r="BJ121" s="1001"/>
      <c r="BK121" s="1001"/>
      <c r="BL121" s="1001"/>
      <c r="BM121" s="1001"/>
      <c r="BN121" s="1001"/>
      <c r="BO121" s="1001"/>
      <c r="BP121" s="1002"/>
      <c r="BQ121" s="1015">
        <v>10257339</v>
      </c>
      <c r="BR121" s="1016"/>
      <c r="BS121" s="1016"/>
      <c r="BT121" s="1016"/>
      <c r="BU121" s="1016"/>
      <c r="BV121" s="1016">
        <v>10351832</v>
      </c>
      <c r="BW121" s="1016"/>
      <c r="BX121" s="1016"/>
      <c r="BY121" s="1016"/>
      <c r="BZ121" s="1016"/>
      <c r="CA121" s="1016">
        <v>10496167</v>
      </c>
      <c r="CB121" s="1016"/>
      <c r="CC121" s="1016"/>
      <c r="CD121" s="1016"/>
      <c r="CE121" s="1016"/>
      <c r="CF121" s="1054">
        <v>172</v>
      </c>
      <c r="CG121" s="1055"/>
      <c r="CH121" s="1055"/>
      <c r="CI121" s="1055"/>
      <c r="CJ121" s="1055"/>
      <c r="CK121" s="1046"/>
      <c r="CL121" s="1047"/>
      <c r="CM121" s="1047"/>
      <c r="CN121" s="1047"/>
      <c r="CO121" s="1048"/>
      <c r="CP121" s="1037" t="s">
        <v>435</v>
      </c>
      <c r="CQ121" s="1038"/>
      <c r="CR121" s="1038"/>
      <c r="CS121" s="1038"/>
      <c r="CT121" s="1038"/>
      <c r="CU121" s="1038"/>
      <c r="CV121" s="1038"/>
      <c r="CW121" s="1038"/>
      <c r="CX121" s="1038"/>
      <c r="CY121" s="1038"/>
      <c r="CZ121" s="1038"/>
      <c r="DA121" s="1038"/>
      <c r="DB121" s="1038"/>
      <c r="DC121" s="1038"/>
      <c r="DD121" s="1038"/>
      <c r="DE121" s="1038"/>
      <c r="DF121" s="1039"/>
      <c r="DG121" s="949" t="s">
        <v>423</v>
      </c>
      <c r="DH121" s="950"/>
      <c r="DI121" s="950"/>
      <c r="DJ121" s="950"/>
      <c r="DK121" s="950"/>
      <c r="DL121" s="950" t="s">
        <v>423</v>
      </c>
      <c r="DM121" s="950"/>
      <c r="DN121" s="950"/>
      <c r="DO121" s="950"/>
      <c r="DP121" s="950"/>
      <c r="DQ121" s="950" t="s">
        <v>423</v>
      </c>
      <c r="DR121" s="950"/>
      <c r="DS121" s="950"/>
      <c r="DT121" s="950"/>
      <c r="DU121" s="950"/>
      <c r="DV121" s="951" t="s">
        <v>423</v>
      </c>
      <c r="DW121" s="951"/>
      <c r="DX121" s="951"/>
      <c r="DY121" s="951"/>
      <c r="DZ121" s="952"/>
    </row>
    <row r="122" spans="1:130" s="197" customFormat="1" ht="26.25" customHeight="1" x14ac:dyDescent="0.15">
      <c r="A122" s="1005"/>
      <c r="B122" s="976"/>
      <c r="C122" s="946" t="s">
        <v>414</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423</v>
      </c>
      <c r="AB122" s="989"/>
      <c r="AC122" s="989"/>
      <c r="AD122" s="989"/>
      <c r="AE122" s="990"/>
      <c r="AF122" s="991" t="s">
        <v>423</v>
      </c>
      <c r="AG122" s="989"/>
      <c r="AH122" s="989"/>
      <c r="AI122" s="989"/>
      <c r="AJ122" s="990"/>
      <c r="AK122" s="991" t="s">
        <v>423</v>
      </c>
      <c r="AL122" s="989"/>
      <c r="AM122" s="989"/>
      <c r="AN122" s="989"/>
      <c r="AO122" s="990"/>
      <c r="AP122" s="992" t="s">
        <v>423</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436</v>
      </c>
      <c r="BP122" s="1024"/>
      <c r="BQ122" s="1064">
        <v>18920858</v>
      </c>
      <c r="BR122" s="1065"/>
      <c r="BS122" s="1065"/>
      <c r="BT122" s="1065"/>
      <c r="BU122" s="1065"/>
      <c r="BV122" s="1065">
        <v>18910774</v>
      </c>
      <c r="BW122" s="1065"/>
      <c r="BX122" s="1065"/>
      <c r="BY122" s="1065"/>
      <c r="BZ122" s="1065"/>
      <c r="CA122" s="1065">
        <v>18786930</v>
      </c>
      <c r="CB122" s="1065"/>
      <c r="CC122" s="1065"/>
      <c r="CD122" s="1065"/>
      <c r="CE122" s="1065"/>
      <c r="CF122" s="1017"/>
      <c r="CG122" s="1018"/>
      <c r="CH122" s="1018"/>
      <c r="CI122" s="1018"/>
      <c r="CJ122" s="1019"/>
      <c r="CK122" s="1046"/>
      <c r="CL122" s="1047"/>
      <c r="CM122" s="1047"/>
      <c r="CN122" s="1047"/>
      <c r="CO122" s="1048"/>
      <c r="CP122" s="1037" t="s">
        <v>377</v>
      </c>
      <c r="CQ122" s="1038"/>
      <c r="CR122" s="1038"/>
      <c r="CS122" s="1038"/>
      <c r="CT122" s="1038"/>
      <c r="CU122" s="1038"/>
      <c r="CV122" s="1038"/>
      <c r="CW122" s="1038"/>
      <c r="CX122" s="1038"/>
      <c r="CY122" s="1038"/>
      <c r="CZ122" s="1038"/>
      <c r="DA122" s="1038"/>
      <c r="DB122" s="1038"/>
      <c r="DC122" s="1038"/>
      <c r="DD122" s="1038"/>
      <c r="DE122" s="1038"/>
      <c r="DF122" s="1039"/>
      <c r="DG122" s="949" t="s">
        <v>108</v>
      </c>
      <c r="DH122" s="950"/>
      <c r="DI122" s="950"/>
      <c r="DJ122" s="950"/>
      <c r="DK122" s="950"/>
      <c r="DL122" s="950" t="s">
        <v>108</v>
      </c>
      <c r="DM122" s="950"/>
      <c r="DN122" s="950"/>
      <c r="DO122" s="950"/>
      <c r="DP122" s="950"/>
      <c r="DQ122" s="950" t="s">
        <v>108</v>
      </c>
      <c r="DR122" s="950"/>
      <c r="DS122" s="950"/>
      <c r="DT122" s="950"/>
      <c r="DU122" s="950"/>
      <c r="DV122" s="951" t="s">
        <v>108</v>
      </c>
      <c r="DW122" s="951"/>
      <c r="DX122" s="951"/>
      <c r="DY122" s="951"/>
      <c r="DZ122" s="952"/>
    </row>
    <row r="123" spans="1:130" s="197" customFormat="1" ht="26.25" customHeight="1" thickBot="1" x14ac:dyDescent="0.2">
      <c r="A123" s="1005"/>
      <c r="B123" s="976"/>
      <c r="C123" s="946" t="s">
        <v>420</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108</v>
      </c>
      <c r="AB123" s="989"/>
      <c r="AC123" s="989"/>
      <c r="AD123" s="989"/>
      <c r="AE123" s="990"/>
      <c r="AF123" s="991" t="s">
        <v>108</v>
      </c>
      <c r="AG123" s="989"/>
      <c r="AH123" s="989"/>
      <c r="AI123" s="989"/>
      <c r="AJ123" s="990"/>
      <c r="AK123" s="991" t="s">
        <v>108</v>
      </c>
      <c r="AL123" s="989"/>
      <c r="AM123" s="989"/>
      <c r="AN123" s="989"/>
      <c r="AO123" s="990"/>
      <c r="AP123" s="992" t="s">
        <v>108</v>
      </c>
      <c r="AQ123" s="993"/>
      <c r="AR123" s="993"/>
      <c r="AS123" s="993"/>
      <c r="AT123" s="994"/>
      <c r="AU123" s="1061" t="s">
        <v>437</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108</v>
      </c>
      <c r="BR123" s="1057"/>
      <c r="BS123" s="1057"/>
      <c r="BT123" s="1057"/>
      <c r="BU123" s="1057"/>
      <c r="BV123" s="1057" t="s">
        <v>108</v>
      </c>
      <c r="BW123" s="1057"/>
      <c r="BX123" s="1057"/>
      <c r="BY123" s="1057"/>
      <c r="BZ123" s="1057"/>
      <c r="CA123" s="1057" t="s">
        <v>108</v>
      </c>
      <c r="CB123" s="1057"/>
      <c r="CC123" s="1057"/>
      <c r="CD123" s="1057"/>
      <c r="CE123" s="1057"/>
      <c r="CF123" s="1058"/>
      <c r="CG123" s="1059"/>
      <c r="CH123" s="1059"/>
      <c r="CI123" s="1059"/>
      <c r="CJ123" s="1060"/>
      <c r="CK123" s="1046"/>
      <c r="CL123" s="1047"/>
      <c r="CM123" s="1047"/>
      <c r="CN123" s="1047"/>
      <c r="CO123" s="1048"/>
      <c r="CP123" s="1037" t="s">
        <v>375</v>
      </c>
      <c r="CQ123" s="1038"/>
      <c r="CR123" s="1038"/>
      <c r="CS123" s="1038"/>
      <c r="CT123" s="1038"/>
      <c r="CU123" s="1038"/>
      <c r="CV123" s="1038"/>
      <c r="CW123" s="1038"/>
      <c r="CX123" s="1038"/>
      <c r="CY123" s="1038"/>
      <c r="CZ123" s="1038"/>
      <c r="DA123" s="1038"/>
      <c r="DB123" s="1038"/>
      <c r="DC123" s="1038"/>
      <c r="DD123" s="1038"/>
      <c r="DE123" s="1038"/>
      <c r="DF123" s="1039"/>
      <c r="DG123" s="988" t="s">
        <v>108</v>
      </c>
      <c r="DH123" s="989"/>
      <c r="DI123" s="989"/>
      <c r="DJ123" s="989"/>
      <c r="DK123" s="990"/>
      <c r="DL123" s="991" t="s">
        <v>108</v>
      </c>
      <c r="DM123" s="989"/>
      <c r="DN123" s="989"/>
      <c r="DO123" s="989"/>
      <c r="DP123" s="990"/>
      <c r="DQ123" s="991" t="s">
        <v>108</v>
      </c>
      <c r="DR123" s="989"/>
      <c r="DS123" s="989"/>
      <c r="DT123" s="989"/>
      <c r="DU123" s="990"/>
      <c r="DV123" s="992" t="s">
        <v>108</v>
      </c>
      <c r="DW123" s="993"/>
      <c r="DX123" s="993"/>
      <c r="DY123" s="993"/>
      <c r="DZ123" s="994"/>
    </row>
    <row r="124" spans="1:130" s="197" customFormat="1" ht="26.25" customHeight="1" x14ac:dyDescent="0.15">
      <c r="A124" s="1005"/>
      <c r="B124" s="976"/>
      <c r="C124" s="946" t="s">
        <v>424</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108</v>
      </c>
      <c r="AB124" s="989"/>
      <c r="AC124" s="989"/>
      <c r="AD124" s="989"/>
      <c r="AE124" s="990"/>
      <c r="AF124" s="991" t="s">
        <v>108</v>
      </c>
      <c r="AG124" s="989"/>
      <c r="AH124" s="989"/>
      <c r="AI124" s="989"/>
      <c r="AJ124" s="990"/>
      <c r="AK124" s="991" t="s">
        <v>108</v>
      </c>
      <c r="AL124" s="989"/>
      <c r="AM124" s="989"/>
      <c r="AN124" s="989"/>
      <c r="AO124" s="990"/>
      <c r="AP124" s="992" t="s">
        <v>108</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438</v>
      </c>
      <c r="CQ124" s="1038"/>
      <c r="CR124" s="1038"/>
      <c r="CS124" s="1038"/>
      <c r="CT124" s="1038"/>
      <c r="CU124" s="1038"/>
      <c r="CV124" s="1038"/>
      <c r="CW124" s="1038"/>
      <c r="CX124" s="1038"/>
      <c r="CY124" s="1038"/>
      <c r="CZ124" s="1038"/>
      <c r="DA124" s="1038"/>
      <c r="DB124" s="1038"/>
      <c r="DC124" s="1038"/>
      <c r="DD124" s="1038"/>
      <c r="DE124" s="1038"/>
      <c r="DF124" s="1039"/>
      <c r="DG124" s="1027" t="s">
        <v>108</v>
      </c>
      <c r="DH124" s="1028"/>
      <c r="DI124" s="1028"/>
      <c r="DJ124" s="1028"/>
      <c r="DK124" s="1029"/>
      <c r="DL124" s="1030" t="s">
        <v>108</v>
      </c>
      <c r="DM124" s="1028"/>
      <c r="DN124" s="1028"/>
      <c r="DO124" s="1028"/>
      <c r="DP124" s="1029"/>
      <c r="DQ124" s="1030" t="s">
        <v>108</v>
      </c>
      <c r="DR124" s="1028"/>
      <c r="DS124" s="1028"/>
      <c r="DT124" s="1028"/>
      <c r="DU124" s="1029"/>
      <c r="DV124" s="1031" t="s">
        <v>108</v>
      </c>
      <c r="DW124" s="1032"/>
      <c r="DX124" s="1032"/>
      <c r="DY124" s="1032"/>
      <c r="DZ124" s="1033"/>
    </row>
    <row r="125" spans="1:130" s="197" customFormat="1" ht="26.25" customHeight="1" thickBot="1" x14ac:dyDescent="0.2">
      <c r="A125" s="1005"/>
      <c r="B125" s="976"/>
      <c r="C125" s="946" t="s">
        <v>426</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108</v>
      </c>
      <c r="AB125" s="989"/>
      <c r="AC125" s="989"/>
      <c r="AD125" s="989"/>
      <c r="AE125" s="990"/>
      <c r="AF125" s="991" t="s">
        <v>108</v>
      </c>
      <c r="AG125" s="989"/>
      <c r="AH125" s="989"/>
      <c r="AI125" s="989"/>
      <c r="AJ125" s="990"/>
      <c r="AK125" s="991" t="s">
        <v>108</v>
      </c>
      <c r="AL125" s="989"/>
      <c r="AM125" s="989"/>
      <c r="AN125" s="989"/>
      <c r="AO125" s="990"/>
      <c r="AP125" s="992" t="s">
        <v>108</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439</v>
      </c>
      <c r="CL125" s="1044"/>
      <c r="CM125" s="1044"/>
      <c r="CN125" s="1044"/>
      <c r="CO125" s="1045"/>
      <c r="CP125" s="970" t="s">
        <v>440</v>
      </c>
      <c r="CQ125" s="917"/>
      <c r="CR125" s="917"/>
      <c r="CS125" s="917"/>
      <c r="CT125" s="917"/>
      <c r="CU125" s="917"/>
      <c r="CV125" s="917"/>
      <c r="CW125" s="917"/>
      <c r="CX125" s="917"/>
      <c r="CY125" s="917"/>
      <c r="CZ125" s="917"/>
      <c r="DA125" s="917"/>
      <c r="DB125" s="917"/>
      <c r="DC125" s="917"/>
      <c r="DD125" s="917"/>
      <c r="DE125" s="917"/>
      <c r="DF125" s="918"/>
      <c r="DG125" s="956" t="s">
        <v>108</v>
      </c>
      <c r="DH125" s="957"/>
      <c r="DI125" s="957"/>
      <c r="DJ125" s="957"/>
      <c r="DK125" s="957"/>
      <c r="DL125" s="957" t="s">
        <v>108</v>
      </c>
      <c r="DM125" s="957"/>
      <c r="DN125" s="957"/>
      <c r="DO125" s="957"/>
      <c r="DP125" s="957"/>
      <c r="DQ125" s="957" t="s">
        <v>108</v>
      </c>
      <c r="DR125" s="957"/>
      <c r="DS125" s="957"/>
      <c r="DT125" s="957"/>
      <c r="DU125" s="957"/>
      <c r="DV125" s="958" t="s">
        <v>108</v>
      </c>
      <c r="DW125" s="958"/>
      <c r="DX125" s="958"/>
      <c r="DY125" s="958"/>
      <c r="DZ125" s="959"/>
    </row>
    <row r="126" spans="1:130" s="197" customFormat="1" ht="26.25" customHeight="1" x14ac:dyDescent="0.15">
      <c r="A126" s="1005"/>
      <c r="B126" s="976"/>
      <c r="C126" s="946" t="s">
        <v>429</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9098</v>
      </c>
      <c r="AB126" s="989"/>
      <c r="AC126" s="989"/>
      <c r="AD126" s="989"/>
      <c r="AE126" s="990"/>
      <c r="AF126" s="991">
        <v>9134</v>
      </c>
      <c r="AG126" s="989"/>
      <c r="AH126" s="989"/>
      <c r="AI126" s="989"/>
      <c r="AJ126" s="990"/>
      <c r="AK126" s="991">
        <v>15352</v>
      </c>
      <c r="AL126" s="989"/>
      <c r="AM126" s="989"/>
      <c r="AN126" s="989"/>
      <c r="AO126" s="990"/>
      <c r="AP126" s="992">
        <v>0.3</v>
      </c>
      <c r="AQ126" s="993"/>
      <c r="AR126" s="993"/>
      <c r="AS126" s="993"/>
      <c r="AT126" s="994"/>
      <c r="AU126" s="233"/>
      <c r="AV126" s="233"/>
      <c r="AW126" s="233"/>
      <c r="AX126" s="1066" t="s">
        <v>441</v>
      </c>
      <c r="AY126" s="1067"/>
      <c r="AZ126" s="1067"/>
      <c r="BA126" s="1067"/>
      <c r="BB126" s="1067"/>
      <c r="BC126" s="1067"/>
      <c r="BD126" s="1067"/>
      <c r="BE126" s="1068"/>
      <c r="BF126" s="1082" t="s">
        <v>442</v>
      </c>
      <c r="BG126" s="1067"/>
      <c r="BH126" s="1067"/>
      <c r="BI126" s="1067"/>
      <c r="BJ126" s="1067"/>
      <c r="BK126" s="1067"/>
      <c r="BL126" s="1068"/>
      <c r="BM126" s="1082" t="s">
        <v>443</v>
      </c>
      <c r="BN126" s="1067"/>
      <c r="BO126" s="1067"/>
      <c r="BP126" s="1067"/>
      <c r="BQ126" s="1067"/>
      <c r="BR126" s="1067"/>
      <c r="BS126" s="1068"/>
      <c r="BT126" s="1082" t="s">
        <v>444</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445</v>
      </c>
      <c r="CQ126" s="980"/>
      <c r="CR126" s="980"/>
      <c r="CS126" s="980"/>
      <c r="CT126" s="980"/>
      <c r="CU126" s="980"/>
      <c r="CV126" s="980"/>
      <c r="CW126" s="980"/>
      <c r="CX126" s="980"/>
      <c r="CY126" s="980"/>
      <c r="CZ126" s="980"/>
      <c r="DA126" s="980"/>
      <c r="DB126" s="980"/>
      <c r="DC126" s="980"/>
      <c r="DD126" s="980"/>
      <c r="DE126" s="980"/>
      <c r="DF126" s="981"/>
      <c r="DG126" s="949" t="s">
        <v>108</v>
      </c>
      <c r="DH126" s="950"/>
      <c r="DI126" s="950"/>
      <c r="DJ126" s="950"/>
      <c r="DK126" s="950"/>
      <c r="DL126" s="950" t="s">
        <v>108</v>
      </c>
      <c r="DM126" s="950"/>
      <c r="DN126" s="950"/>
      <c r="DO126" s="950"/>
      <c r="DP126" s="950"/>
      <c r="DQ126" s="950" t="s">
        <v>108</v>
      </c>
      <c r="DR126" s="950"/>
      <c r="DS126" s="950"/>
      <c r="DT126" s="950"/>
      <c r="DU126" s="950"/>
      <c r="DV126" s="951" t="s">
        <v>108</v>
      </c>
      <c r="DW126" s="951"/>
      <c r="DX126" s="951"/>
      <c r="DY126" s="951"/>
      <c r="DZ126" s="952"/>
    </row>
    <row r="127" spans="1:130" s="197" customFormat="1" ht="26.25" customHeight="1" thickBot="1" x14ac:dyDescent="0.2">
      <c r="A127" s="1006"/>
      <c r="B127" s="978"/>
      <c r="C127" s="1034" t="s">
        <v>446</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108</v>
      </c>
      <c r="AB127" s="989"/>
      <c r="AC127" s="989"/>
      <c r="AD127" s="989"/>
      <c r="AE127" s="990"/>
      <c r="AF127" s="991" t="s">
        <v>108</v>
      </c>
      <c r="AG127" s="989"/>
      <c r="AH127" s="989"/>
      <c r="AI127" s="989"/>
      <c r="AJ127" s="990"/>
      <c r="AK127" s="991" t="s">
        <v>108</v>
      </c>
      <c r="AL127" s="989"/>
      <c r="AM127" s="989"/>
      <c r="AN127" s="989"/>
      <c r="AO127" s="990"/>
      <c r="AP127" s="992" t="s">
        <v>108</v>
      </c>
      <c r="AQ127" s="993"/>
      <c r="AR127" s="993"/>
      <c r="AS127" s="993"/>
      <c r="AT127" s="994"/>
      <c r="AU127" s="233"/>
      <c r="AV127" s="233"/>
      <c r="AW127" s="233"/>
      <c r="AX127" s="916" t="s">
        <v>447</v>
      </c>
      <c r="AY127" s="917"/>
      <c r="AZ127" s="917"/>
      <c r="BA127" s="917"/>
      <c r="BB127" s="917"/>
      <c r="BC127" s="917"/>
      <c r="BD127" s="917"/>
      <c r="BE127" s="918"/>
      <c r="BF127" s="1071" t="s">
        <v>108</v>
      </c>
      <c r="BG127" s="1072"/>
      <c r="BH127" s="1072"/>
      <c r="BI127" s="1072"/>
      <c r="BJ127" s="1072"/>
      <c r="BK127" s="1072"/>
      <c r="BL127" s="1081"/>
      <c r="BM127" s="1071">
        <v>14.12</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448</v>
      </c>
      <c r="CQ127" s="1075"/>
      <c r="CR127" s="1075"/>
      <c r="CS127" s="1075"/>
      <c r="CT127" s="1075"/>
      <c r="CU127" s="1075"/>
      <c r="CV127" s="1075"/>
      <c r="CW127" s="1075"/>
      <c r="CX127" s="1075"/>
      <c r="CY127" s="1075"/>
      <c r="CZ127" s="1075"/>
      <c r="DA127" s="1075"/>
      <c r="DB127" s="1075"/>
      <c r="DC127" s="1075"/>
      <c r="DD127" s="1075"/>
      <c r="DE127" s="1075"/>
      <c r="DF127" s="1076"/>
      <c r="DG127" s="1077" t="s">
        <v>108</v>
      </c>
      <c r="DH127" s="1078"/>
      <c r="DI127" s="1078"/>
      <c r="DJ127" s="1078"/>
      <c r="DK127" s="1078"/>
      <c r="DL127" s="1078" t="s">
        <v>108</v>
      </c>
      <c r="DM127" s="1078"/>
      <c r="DN127" s="1078"/>
      <c r="DO127" s="1078"/>
      <c r="DP127" s="1078"/>
      <c r="DQ127" s="1078" t="s">
        <v>108</v>
      </c>
      <c r="DR127" s="1078"/>
      <c r="DS127" s="1078"/>
      <c r="DT127" s="1078"/>
      <c r="DU127" s="1078"/>
      <c r="DV127" s="1079" t="s">
        <v>108</v>
      </c>
      <c r="DW127" s="1079"/>
      <c r="DX127" s="1079"/>
      <c r="DY127" s="1079"/>
      <c r="DZ127" s="1080"/>
    </row>
    <row r="128" spans="1:130" s="197" customFormat="1" ht="26.25" customHeight="1" x14ac:dyDescent="0.15">
      <c r="A128" s="1101" t="s">
        <v>449</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450</v>
      </c>
      <c r="X128" s="1103"/>
      <c r="Y128" s="1103"/>
      <c r="Z128" s="1104"/>
      <c r="AA128" s="1119">
        <v>502284</v>
      </c>
      <c r="AB128" s="1120"/>
      <c r="AC128" s="1120"/>
      <c r="AD128" s="1120"/>
      <c r="AE128" s="1121"/>
      <c r="AF128" s="1122">
        <v>515185</v>
      </c>
      <c r="AG128" s="1120"/>
      <c r="AH128" s="1120"/>
      <c r="AI128" s="1120"/>
      <c r="AJ128" s="1121"/>
      <c r="AK128" s="1122">
        <v>503763</v>
      </c>
      <c r="AL128" s="1120"/>
      <c r="AM128" s="1120"/>
      <c r="AN128" s="1120"/>
      <c r="AO128" s="1121"/>
      <c r="AP128" s="1123"/>
      <c r="AQ128" s="1124"/>
      <c r="AR128" s="1124"/>
      <c r="AS128" s="1124"/>
      <c r="AT128" s="1125"/>
      <c r="AU128" s="235"/>
      <c r="AV128" s="235"/>
      <c r="AW128" s="235"/>
      <c r="AX128" s="1084" t="s">
        <v>451</v>
      </c>
      <c r="AY128" s="980"/>
      <c r="AZ128" s="980"/>
      <c r="BA128" s="980"/>
      <c r="BB128" s="980"/>
      <c r="BC128" s="980"/>
      <c r="BD128" s="980"/>
      <c r="BE128" s="981"/>
      <c r="BF128" s="1096" t="s">
        <v>452</v>
      </c>
      <c r="BG128" s="1097"/>
      <c r="BH128" s="1097"/>
      <c r="BI128" s="1097"/>
      <c r="BJ128" s="1097"/>
      <c r="BK128" s="1097"/>
      <c r="BL128" s="1098"/>
      <c r="BM128" s="1096">
        <v>19.12</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453</v>
      </c>
      <c r="X129" s="1091"/>
      <c r="Y129" s="1091"/>
      <c r="Z129" s="1092"/>
      <c r="AA129" s="988">
        <v>6727745</v>
      </c>
      <c r="AB129" s="989"/>
      <c r="AC129" s="989"/>
      <c r="AD129" s="989"/>
      <c r="AE129" s="990"/>
      <c r="AF129" s="991">
        <v>6698540</v>
      </c>
      <c r="AG129" s="989"/>
      <c r="AH129" s="989"/>
      <c r="AI129" s="989"/>
      <c r="AJ129" s="990"/>
      <c r="AK129" s="991">
        <v>6801827</v>
      </c>
      <c r="AL129" s="989"/>
      <c r="AM129" s="989"/>
      <c r="AN129" s="989"/>
      <c r="AO129" s="990"/>
      <c r="AP129" s="1093"/>
      <c r="AQ129" s="1094"/>
      <c r="AR129" s="1094"/>
      <c r="AS129" s="1094"/>
      <c r="AT129" s="1095"/>
      <c r="AU129" s="235"/>
      <c r="AV129" s="235"/>
      <c r="AW129" s="235"/>
      <c r="AX129" s="1084" t="s">
        <v>454</v>
      </c>
      <c r="AY129" s="980"/>
      <c r="AZ129" s="980"/>
      <c r="BA129" s="980"/>
      <c r="BB129" s="980"/>
      <c r="BC129" s="980"/>
      <c r="BD129" s="980"/>
      <c r="BE129" s="981"/>
      <c r="BF129" s="1085">
        <v>-0.3</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455</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456</v>
      </c>
      <c r="X130" s="1091"/>
      <c r="Y130" s="1091"/>
      <c r="Z130" s="1092"/>
      <c r="AA130" s="988">
        <v>720351</v>
      </c>
      <c r="AB130" s="989"/>
      <c r="AC130" s="989"/>
      <c r="AD130" s="989"/>
      <c r="AE130" s="990"/>
      <c r="AF130" s="991">
        <v>757928</v>
      </c>
      <c r="AG130" s="989"/>
      <c r="AH130" s="989"/>
      <c r="AI130" s="989"/>
      <c r="AJ130" s="990"/>
      <c r="AK130" s="991">
        <v>699441</v>
      </c>
      <c r="AL130" s="989"/>
      <c r="AM130" s="989"/>
      <c r="AN130" s="989"/>
      <c r="AO130" s="990"/>
      <c r="AP130" s="1093"/>
      <c r="AQ130" s="1094"/>
      <c r="AR130" s="1094"/>
      <c r="AS130" s="1094"/>
      <c r="AT130" s="1095"/>
      <c r="AU130" s="235"/>
      <c r="AV130" s="235"/>
      <c r="AW130" s="235"/>
      <c r="AX130" s="1143" t="s">
        <v>457</v>
      </c>
      <c r="AY130" s="1075"/>
      <c r="AZ130" s="1075"/>
      <c r="BA130" s="1075"/>
      <c r="BB130" s="1075"/>
      <c r="BC130" s="1075"/>
      <c r="BD130" s="1075"/>
      <c r="BE130" s="1076"/>
      <c r="BF130" s="1105" t="s">
        <v>458</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459</v>
      </c>
      <c r="X131" s="1114"/>
      <c r="Y131" s="1114"/>
      <c r="Z131" s="1115"/>
      <c r="AA131" s="1027">
        <v>6007394</v>
      </c>
      <c r="AB131" s="1028"/>
      <c r="AC131" s="1028"/>
      <c r="AD131" s="1028"/>
      <c r="AE131" s="1029"/>
      <c r="AF131" s="1030">
        <v>5940612</v>
      </c>
      <c r="AG131" s="1028"/>
      <c r="AH131" s="1028"/>
      <c r="AI131" s="1028"/>
      <c r="AJ131" s="1029"/>
      <c r="AK131" s="1030">
        <v>6102386</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460</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461</v>
      </c>
      <c r="W132" s="1131"/>
      <c r="X132" s="1131"/>
      <c r="Y132" s="1131"/>
      <c r="Z132" s="1132"/>
      <c r="AA132" s="1133">
        <v>4.8140675000000001E-2</v>
      </c>
      <c r="AB132" s="1134"/>
      <c r="AC132" s="1134"/>
      <c r="AD132" s="1134"/>
      <c r="AE132" s="1135"/>
      <c r="AF132" s="1136">
        <v>-0.92621770299999995</v>
      </c>
      <c r="AG132" s="1134"/>
      <c r="AH132" s="1134"/>
      <c r="AI132" s="1134"/>
      <c r="AJ132" s="1135"/>
      <c r="AK132" s="1136">
        <v>-0.124197322</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462</v>
      </c>
      <c r="W133" s="1138"/>
      <c r="X133" s="1138"/>
      <c r="Y133" s="1138"/>
      <c r="Z133" s="1139"/>
      <c r="AA133" s="1140">
        <v>0.4</v>
      </c>
      <c r="AB133" s="1141"/>
      <c r="AC133" s="1141"/>
      <c r="AD133" s="1141"/>
      <c r="AE133" s="1142"/>
      <c r="AF133" s="1140">
        <v>0</v>
      </c>
      <c r="AG133" s="1141"/>
      <c r="AH133" s="1141"/>
      <c r="AI133" s="1141"/>
      <c r="AJ133" s="1142"/>
      <c r="AK133" s="1140">
        <v>-0.3</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463</v>
      </c>
      <c r="B5" s="246"/>
      <c r="C5" s="246"/>
      <c r="D5" s="246"/>
      <c r="E5" s="246"/>
      <c r="F5" s="246"/>
      <c r="G5" s="246"/>
      <c r="H5" s="246"/>
      <c r="I5" s="246"/>
      <c r="J5" s="246"/>
      <c r="K5" s="246"/>
      <c r="L5" s="246"/>
      <c r="M5" s="246"/>
      <c r="N5" s="246"/>
      <c r="O5" s="247"/>
    </row>
    <row r="6" spans="1:16" x14ac:dyDescent="0.15">
      <c r="A6" s="248"/>
      <c r="B6" s="244"/>
      <c r="C6" s="244"/>
      <c r="D6" s="244"/>
      <c r="E6" s="244"/>
      <c r="F6" s="244"/>
      <c r="G6" s="249" t="s">
        <v>464</v>
      </c>
      <c r="H6" s="249"/>
      <c r="I6" s="249"/>
      <c r="J6" s="249"/>
      <c r="K6" s="244"/>
      <c r="L6" s="244"/>
      <c r="M6" s="244"/>
      <c r="N6" s="244"/>
    </row>
    <row r="7" spans="1:16" x14ac:dyDescent="0.15">
      <c r="A7" s="248"/>
      <c r="B7" s="244"/>
      <c r="C7" s="244"/>
      <c r="D7" s="244"/>
      <c r="E7" s="244"/>
      <c r="F7" s="244"/>
      <c r="G7" s="251"/>
      <c r="H7" s="252"/>
      <c r="I7" s="252"/>
      <c r="J7" s="253"/>
      <c r="K7" s="1147" t="s">
        <v>465</v>
      </c>
      <c r="L7" s="254"/>
      <c r="M7" s="255" t="s">
        <v>466</v>
      </c>
      <c r="N7" s="256"/>
    </row>
    <row r="8" spans="1:16" x14ac:dyDescent="0.15">
      <c r="A8" s="248"/>
      <c r="B8" s="244"/>
      <c r="C8" s="244"/>
      <c r="D8" s="244"/>
      <c r="E8" s="244"/>
      <c r="F8" s="244"/>
      <c r="G8" s="257"/>
      <c r="H8" s="258"/>
      <c r="I8" s="258"/>
      <c r="J8" s="259"/>
      <c r="K8" s="1148"/>
      <c r="L8" s="260" t="s">
        <v>467</v>
      </c>
      <c r="M8" s="261" t="s">
        <v>468</v>
      </c>
      <c r="N8" s="262" t="s">
        <v>469</v>
      </c>
    </row>
    <row r="9" spans="1:16" x14ac:dyDescent="0.15">
      <c r="A9" s="248"/>
      <c r="B9" s="244"/>
      <c r="C9" s="244"/>
      <c r="D9" s="244"/>
      <c r="E9" s="244"/>
      <c r="F9" s="244"/>
      <c r="G9" s="1149" t="s">
        <v>470</v>
      </c>
      <c r="H9" s="1150"/>
      <c r="I9" s="1150"/>
      <c r="J9" s="1151"/>
      <c r="K9" s="263">
        <v>2751994</v>
      </c>
      <c r="L9" s="264">
        <v>82174</v>
      </c>
      <c r="M9" s="265">
        <v>55347</v>
      </c>
      <c r="N9" s="266">
        <v>48.5</v>
      </c>
    </row>
    <row r="10" spans="1:16" x14ac:dyDescent="0.15">
      <c r="A10" s="248"/>
      <c r="B10" s="244"/>
      <c r="C10" s="244"/>
      <c r="D10" s="244"/>
      <c r="E10" s="244"/>
      <c r="F10" s="244"/>
      <c r="G10" s="1149" t="s">
        <v>471</v>
      </c>
      <c r="H10" s="1150"/>
      <c r="I10" s="1150"/>
      <c r="J10" s="1151"/>
      <c r="K10" s="267">
        <v>107396</v>
      </c>
      <c r="L10" s="268">
        <v>3207</v>
      </c>
      <c r="M10" s="269">
        <v>5378</v>
      </c>
      <c r="N10" s="270">
        <v>-40.4</v>
      </c>
    </row>
    <row r="11" spans="1:16" ht="13.5" customHeight="1" x14ac:dyDescent="0.15">
      <c r="A11" s="248"/>
      <c r="B11" s="244"/>
      <c r="C11" s="244"/>
      <c r="D11" s="244"/>
      <c r="E11" s="244"/>
      <c r="F11" s="244"/>
      <c r="G11" s="1149" t="s">
        <v>472</v>
      </c>
      <c r="H11" s="1150"/>
      <c r="I11" s="1150"/>
      <c r="J11" s="1151"/>
      <c r="K11" s="267">
        <v>1532</v>
      </c>
      <c r="L11" s="268">
        <v>46</v>
      </c>
      <c r="M11" s="269">
        <v>7824</v>
      </c>
      <c r="N11" s="270">
        <v>-99.4</v>
      </c>
    </row>
    <row r="12" spans="1:16" ht="13.5" customHeight="1" x14ac:dyDescent="0.15">
      <c r="A12" s="248"/>
      <c r="B12" s="244"/>
      <c r="C12" s="244"/>
      <c r="D12" s="244"/>
      <c r="E12" s="244"/>
      <c r="F12" s="244"/>
      <c r="G12" s="1149" t="s">
        <v>473</v>
      </c>
      <c r="H12" s="1150"/>
      <c r="I12" s="1150"/>
      <c r="J12" s="1151"/>
      <c r="K12" s="267" t="s">
        <v>474</v>
      </c>
      <c r="L12" s="268" t="s">
        <v>474</v>
      </c>
      <c r="M12" s="269">
        <v>137</v>
      </c>
      <c r="N12" s="270" t="s">
        <v>474</v>
      </c>
    </row>
    <row r="13" spans="1:16" ht="13.5" customHeight="1" x14ac:dyDescent="0.15">
      <c r="A13" s="248"/>
      <c r="B13" s="244"/>
      <c r="C13" s="244"/>
      <c r="D13" s="244"/>
      <c r="E13" s="244"/>
      <c r="F13" s="244"/>
      <c r="G13" s="1149" t="s">
        <v>475</v>
      </c>
      <c r="H13" s="1150"/>
      <c r="I13" s="1150"/>
      <c r="J13" s="1151"/>
      <c r="K13" s="267" t="s">
        <v>474</v>
      </c>
      <c r="L13" s="268" t="s">
        <v>474</v>
      </c>
      <c r="M13" s="269">
        <v>6</v>
      </c>
      <c r="N13" s="270" t="s">
        <v>474</v>
      </c>
    </row>
    <row r="14" spans="1:16" ht="13.5" customHeight="1" x14ac:dyDescent="0.15">
      <c r="A14" s="248"/>
      <c r="B14" s="244"/>
      <c r="C14" s="244"/>
      <c r="D14" s="244"/>
      <c r="E14" s="244"/>
      <c r="F14" s="244"/>
      <c r="G14" s="1149" t="s">
        <v>476</v>
      </c>
      <c r="H14" s="1150"/>
      <c r="I14" s="1150"/>
      <c r="J14" s="1151"/>
      <c r="K14" s="267">
        <v>144092</v>
      </c>
      <c r="L14" s="268">
        <v>4303</v>
      </c>
      <c r="M14" s="269">
        <v>2598</v>
      </c>
      <c r="N14" s="270">
        <v>65.599999999999994</v>
      </c>
    </row>
    <row r="15" spans="1:16" ht="13.5" customHeight="1" x14ac:dyDescent="0.15">
      <c r="A15" s="248"/>
      <c r="B15" s="244"/>
      <c r="C15" s="244"/>
      <c r="D15" s="244"/>
      <c r="E15" s="244"/>
      <c r="F15" s="244"/>
      <c r="G15" s="1149" t="s">
        <v>477</v>
      </c>
      <c r="H15" s="1150"/>
      <c r="I15" s="1150"/>
      <c r="J15" s="1151"/>
      <c r="K15" s="267">
        <v>12479</v>
      </c>
      <c r="L15" s="268">
        <v>373</v>
      </c>
      <c r="M15" s="269">
        <v>1203</v>
      </c>
      <c r="N15" s="270">
        <v>-69</v>
      </c>
    </row>
    <row r="16" spans="1:16" x14ac:dyDescent="0.15">
      <c r="A16" s="248"/>
      <c r="B16" s="244"/>
      <c r="C16" s="244"/>
      <c r="D16" s="244"/>
      <c r="E16" s="244"/>
      <c r="F16" s="244"/>
      <c r="G16" s="1152" t="s">
        <v>478</v>
      </c>
      <c r="H16" s="1153"/>
      <c r="I16" s="1153"/>
      <c r="J16" s="1154"/>
      <c r="K16" s="268">
        <v>-230787</v>
      </c>
      <c r="L16" s="268">
        <v>-6891</v>
      </c>
      <c r="M16" s="269">
        <v>-5188</v>
      </c>
      <c r="N16" s="270">
        <v>32.799999999999997</v>
      </c>
    </row>
    <row r="17" spans="1:16" x14ac:dyDescent="0.15">
      <c r="A17" s="248"/>
      <c r="B17" s="244"/>
      <c r="C17" s="244"/>
      <c r="D17" s="244"/>
      <c r="E17" s="244"/>
      <c r="F17" s="244"/>
      <c r="G17" s="1152" t="s">
        <v>167</v>
      </c>
      <c r="H17" s="1153"/>
      <c r="I17" s="1153"/>
      <c r="J17" s="1154"/>
      <c r="K17" s="268">
        <v>2786706</v>
      </c>
      <c r="L17" s="268">
        <v>83210</v>
      </c>
      <c r="M17" s="269">
        <v>67305</v>
      </c>
      <c r="N17" s="270">
        <v>23.6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479</v>
      </c>
      <c r="H19" s="244"/>
      <c r="I19" s="244"/>
      <c r="J19" s="244"/>
      <c r="K19" s="244"/>
      <c r="L19" s="244"/>
      <c r="M19" s="244"/>
      <c r="N19" s="244"/>
    </row>
    <row r="20" spans="1:16" x14ac:dyDescent="0.15">
      <c r="A20" s="248"/>
      <c r="B20" s="244"/>
      <c r="C20" s="244"/>
      <c r="D20" s="244"/>
      <c r="E20" s="244"/>
      <c r="F20" s="244"/>
      <c r="G20" s="272"/>
      <c r="H20" s="273"/>
      <c r="I20" s="273"/>
      <c r="J20" s="274"/>
      <c r="K20" s="275" t="s">
        <v>480</v>
      </c>
      <c r="L20" s="276" t="s">
        <v>481</v>
      </c>
      <c r="M20" s="277" t="s">
        <v>482</v>
      </c>
      <c r="N20" s="278"/>
    </row>
    <row r="21" spans="1:16" s="284" customFormat="1" x14ac:dyDescent="0.15">
      <c r="A21" s="279"/>
      <c r="B21" s="249"/>
      <c r="C21" s="249"/>
      <c r="D21" s="249"/>
      <c r="E21" s="249"/>
      <c r="F21" s="249"/>
      <c r="G21" s="1144" t="s">
        <v>483</v>
      </c>
      <c r="H21" s="1145"/>
      <c r="I21" s="1145"/>
      <c r="J21" s="1146"/>
      <c r="K21" s="280">
        <v>7.55</v>
      </c>
      <c r="L21" s="281">
        <v>6.27</v>
      </c>
      <c r="M21" s="282">
        <v>1.28</v>
      </c>
      <c r="N21" s="249"/>
      <c r="O21" s="283"/>
      <c r="P21" s="279"/>
    </row>
    <row r="22" spans="1:16" s="284" customFormat="1" x14ac:dyDescent="0.15">
      <c r="A22" s="279"/>
      <c r="B22" s="249"/>
      <c r="C22" s="249"/>
      <c r="D22" s="249"/>
      <c r="E22" s="249"/>
      <c r="F22" s="249"/>
      <c r="G22" s="1144" t="s">
        <v>484</v>
      </c>
      <c r="H22" s="1145"/>
      <c r="I22" s="1145"/>
      <c r="J22" s="1146"/>
      <c r="K22" s="285">
        <v>103.4</v>
      </c>
      <c r="L22" s="286">
        <v>97.2</v>
      </c>
      <c r="M22" s="287">
        <v>6.2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485</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487</v>
      </c>
      <c r="H29" s="249"/>
      <c r="I29" s="249"/>
      <c r="J29" s="249"/>
      <c r="K29" s="244"/>
      <c r="L29" s="244"/>
      <c r="M29" s="244"/>
      <c r="N29" s="244"/>
      <c r="O29" s="293"/>
    </row>
    <row r="30" spans="1:16" x14ac:dyDescent="0.15">
      <c r="A30" s="248"/>
      <c r="B30" s="244"/>
      <c r="C30" s="244"/>
      <c r="D30" s="244"/>
      <c r="E30" s="244"/>
      <c r="F30" s="244"/>
      <c r="G30" s="251"/>
      <c r="H30" s="252"/>
      <c r="I30" s="252"/>
      <c r="J30" s="253"/>
      <c r="K30" s="1147" t="s">
        <v>465</v>
      </c>
      <c r="L30" s="254"/>
      <c r="M30" s="255" t="s">
        <v>466</v>
      </c>
      <c r="N30" s="256"/>
    </row>
    <row r="31" spans="1:16" x14ac:dyDescent="0.15">
      <c r="A31" s="248"/>
      <c r="B31" s="244"/>
      <c r="C31" s="244"/>
      <c r="D31" s="244"/>
      <c r="E31" s="244"/>
      <c r="F31" s="244"/>
      <c r="G31" s="257"/>
      <c r="H31" s="258"/>
      <c r="I31" s="258"/>
      <c r="J31" s="259"/>
      <c r="K31" s="1148"/>
      <c r="L31" s="260" t="s">
        <v>467</v>
      </c>
      <c r="M31" s="261" t="s">
        <v>468</v>
      </c>
      <c r="N31" s="262" t="s">
        <v>469</v>
      </c>
    </row>
    <row r="32" spans="1:16" ht="27" customHeight="1" x14ac:dyDescent="0.15">
      <c r="A32" s="248"/>
      <c r="B32" s="244"/>
      <c r="C32" s="244"/>
      <c r="D32" s="244"/>
      <c r="E32" s="244"/>
      <c r="F32" s="244"/>
      <c r="G32" s="1160" t="s">
        <v>488</v>
      </c>
      <c r="H32" s="1161"/>
      <c r="I32" s="1161"/>
      <c r="J32" s="1162"/>
      <c r="K32" s="294">
        <v>529381</v>
      </c>
      <c r="L32" s="294">
        <v>15807</v>
      </c>
      <c r="M32" s="295">
        <v>29478</v>
      </c>
      <c r="N32" s="296">
        <v>-46.4</v>
      </c>
    </row>
    <row r="33" spans="1:16" ht="13.5" customHeight="1" x14ac:dyDescent="0.15">
      <c r="A33" s="248"/>
      <c r="B33" s="244"/>
      <c r="C33" s="244"/>
      <c r="D33" s="244"/>
      <c r="E33" s="244"/>
      <c r="F33" s="244"/>
      <c r="G33" s="1160" t="s">
        <v>489</v>
      </c>
      <c r="H33" s="1161"/>
      <c r="I33" s="1161"/>
      <c r="J33" s="1162"/>
      <c r="K33" s="294" t="s">
        <v>474</v>
      </c>
      <c r="L33" s="294" t="s">
        <v>474</v>
      </c>
      <c r="M33" s="295" t="s">
        <v>474</v>
      </c>
      <c r="N33" s="296" t="s">
        <v>474</v>
      </c>
    </row>
    <row r="34" spans="1:16" ht="27" customHeight="1" x14ac:dyDescent="0.15">
      <c r="A34" s="248"/>
      <c r="B34" s="244"/>
      <c r="C34" s="244"/>
      <c r="D34" s="244"/>
      <c r="E34" s="244"/>
      <c r="F34" s="244"/>
      <c r="G34" s="1160" t="s">
        <v>490</v>
      </c>
      <c r="H34" s="1161"/>
      <c r="I34" s="1161"/>
      <c r="J34" s="1162"/>
      <c r="K34" s="294" t="s">
        <v>474</v>
      </c>
      <c r="L34" s="294" t="s">
        <v>474</v>
      </c>
      <c r="M34" s="295" t="s">
        <v>474</v>
      </c>
      <c r="N34" s="296" t="s">
        <v>474</v>
      </c>
    </row>
    <row r="35" spans="1:16" ht="27" customHeight="1" x14ac:dyDescent="0.15">
      <c r="A35" s="248"/>
      <c r="B35" s="244"/>
      <c r="C35" s="244"/>
      <c r="D35" s="244"/>
      <c r="E35" s="244"/>
      <c r="F35" s="244"/>
      <c r="G35" s="1160" t="s">
        <v>491</v>
      </c>
      <c r="H35" s="1161"/>
      <c r="I35" s="1161"/>
      <c r="J35" s="1162"/>
      <c r="K35" s="294">
        <v>650892</v>
      </c>
      <c r="L35" s="294">
        <v>19435</v>
      </c>
      <c r="M35" s="295">
        <v>9466</v>
      </c>
      <c r="N35" s="296">
        <v>105.3</v>
      </c>
    </row>
    <row r="36" spans="1:16" ht="27" customHeight="1" x14ac:dyDescent="0.15">
      <c r="A36" s="248"/>
      <c r="B36" s="244"/>
      <c r="C36" s="244"/>
      <c r="D36" s="244"/>
      <c r="E36" s="244"/>
      <c r="F36" s="244"/>
      <c r="G36" s="1160" t="s">
        <v>492</v>
      </c>
      <c r="H36" s="1161"/>
      <c r="I36" s="1161"/>
      <c r="J36" s="1162"/>
      <c r="K36" s="294" t="s">
        <v>474</v>
      </c>
      <c r="L36" s="294" t="s">
        <v>474</v>
      </c>
      <c r="M36" s="295">
        <v>2568</v>
      </c>
      <c r="N36" s="296" t="s">
        <v>474</v>
      </c>
    </row>
    <row r="37" spans="1:16" ht="13.5" customHeight="1" x14ac:dyDescent="0.15">
      <c r="A37" s="248"/>
      <c r="B37" s="244"/>
      <c r="C37" s="244"/>
      <c r="D37" s="244"/>
      <c r="E37" s="244"/>
      <c r="F37" s="244"/>
      <c r="G37" s="1160" t="s">
        <v>493</v>
      </c>
      <c r="H37" s="1161"/>
      <c r="I37" s="1161"/>
      <c r="J37" s="1162"/>
      <c r="K37" s="294">
        <v>15352</v>
      </c>
      <c r="L37" s="294">
        <v>458</v>
      </c>
      <c r="M37" s="295">
        <v>1267</v>
      </c>
      <c r="N37" s="296">
        <v>-63.9</v>
      </c>
    </row>
    <row r="38" spans="1:16" ht="27" customHeight="1" x14ac:dyDescent="0.15">
      <c r="A38" s="248"/>
      <c r="B38" s="244"/>
      <c r="C38" s="244"/>
      <c r="D38" s="244"/>
      <c r="E38" s="244"/>
      <c r="F38" s="244"/>
      <c r="G38" s="1163" t="s">
        <v>494</v>
      </c>
      <c r="H38" s="1164"/>
      <c r="I38" s="1164"/>
      <c r="J38" s="1165"/>
      <c r="K38" s="297" t="s">
        <v>474</v>
      </c>
      <c r="L38" s="297" t="s">
        <v>474</v>
      </c>
      <c r="M38" s="298">
        <v>1</v>
      </c>
      <c r="N38" s="299" t="s">
        <v>474</v>
      </c>
      <c r="O38" s="293"/>
    </row>
    <row r="39" spans="1:16" x14ac:dyDescent="0.15">
      <c r="A39" s="248"/>
      <c r="B39" s="244"/>
      <c r="C39" s="244"/>
      <c r="D39" s="244"/>
      <c r="E39" s="244"/>
      <c r="F39" s="244"/>
      <c r="G39" s="1163" t="s">
        <v>495</v>
      </c>
      <c r="H39" s="1164"/>
      <c r="I39" s="1164"/>
      <c r="J39" s="1165"/>
      <c r="K39" s="300">
        <v>-503763</v>
      </c>
      <c r="L39" s="300">
        <v>-15042</v>
      </c>
      <c r="M39" s="301">
        <v>-3176</v>
      </c>
      <c r="N39" s="302">
        <v>373.6</v>
      </c>
      <c r="O39" s="293"/>
    </row>
    <row r="40" spans="1:16" ht="27" customHeight="1" x14ac:dyDescent="0.15">
      <c r="A40" s="248"/>
      <c r="B40" s="244"/>
      <c r="C40" s="244"/>
      <c r="D40" s="244"/>
      <c r="E40" s="244"/>
      <c r="F40" s="244"/>
      <c r="G40" s="1160" t="s">
        <v>496</v>
      </c>
      <c r="H40" s="1161"/>
      <c r="I40" s="1161"/>
      <c r="J40" s="1162"/>
      <c r="K40" s="300">
        <v>-699441</v>
      </c>
      <c r="L40" s="300">
        <v>-20885</v>
      </c>
      <c r="M40" s="301">
        <v>-27766</v>
      </c>
      <c r="N40" s="302">
        <v>-24.8</v>
      </c>
      <c r="O40" s="293"/>
    </row>
    <row r="41" spans="1:16" x14ac:dyDescent="0.15">
      <c r="A41" s="248"/>
      <c r="B41" s="244"/>
      <c r="C41" s="244"/>
      <c r="D41" s="244"/>
      <c r="E41" s="244"/>
      <c r="F41" s="244"/>
      <c r="G41" s="1166" t="s">
        <v>278</v>
      </c>
      <c r="H41" s="1167"/>
      <c r="I41" s="1167"/>
      <c r="J41" s="1168"/>
      <c r="K41" s="294">
        <v>-7579</v>
      </c>
      <c r="L41" s="300">
        <v>-226</v>
      </c>
      <c r="M41" s="301">
        <v>11838</v>
      </c>
      <c r="N41" s="302">
        <v>-101.9</v>
      </c>
      <c r="O41" s="293"/>
    </row>
    <row r="42" spans="1:16" x14ac:dyDescent="0.15">
      <c r="A42" s="248"/>
      <c r="B42" s="244"/>
      <c r="C42" s="244"/>
      <c r="D42" s="244"/>
      <c r="E42" s="244"/>
      <c r="F42" s="244"/>
      <c r="G42" s="303" t="s">
        <v>497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499</v>
      </c>
      <c r="H48" s="308"/>
      <c r="I48" s="308"/>
      <c r="J48" s="308"/>
      <c r="K48" s="308"/>
      <c r="L48" s="308"/>
      <c r="M48" s="309"/>
      <c r="N48" s="308"/>
    </row>
    <row r="49" spans="1:14" ht="13.5" customHeight="1" x14ac:dyDescent="0.15">
      <c r="A49" s="248"/>
      <c r="B49" s="244"/>
      <c r="C49" s="244"/>
      <c r="D49" s="244"/>
      <c r="E49" s="244"/>
      <c r="F49" s="244"/>
      <c r="G49" s="310"/>
      <c r="H49" s="311"/>
      <c r="I49" s="1155" t="s">
        <v>465</v>
      </c>
      <c r="J49" s="1157" t="s">
        <v>500</v>
      </c>
      <c r="K49" s="1158"/>
      <c r="L49" s="1158"/>
      <c r="M49" s="1158"/>
      <c r="N49" s="1159"/>
    </row>
    <row r="50" spans="1:14" x14ac:dyDescent="0.15">
      <c r="A50" s="248"/>
      <c r="B50" s="244"/>
      <c r="C50" s="244"/>
      <c r="D50" s="244"/>
      <c r="E50" s="244"/>
      <c r="F50" s="244"/>
      <c r="G50" s="312"/>
      <c r="H50" s="313"/>
      <c r="I50" s="1156"/>
      <c r="J50" s="314" t="s">
        <v>501</v>
      </c>
      <c r="K50" s="315" t="s">
        <v>502</v>
      </c>
      <c r="L50" s="316" t="s">
        <v>503</v>
      </c>
      <c r="M50" s="317" t="s">
        <v>504</v>
      </c>
      <c r="N50" s="318" t="s">
        <v>505</v>
      </c>
    </row>
    <row r="51" spans="1:14" x14ac:dyDescent="0.15">
      <c r="A51" s="248"/>
      <c r="B51" s="244"/>
      <c r="C51" s="244"/>
      <c r="D51" s="244"/>
      <c r="E51" s="244"/>
      <c r="F51" s="244"/>
      <c r="G51" s="310" t="s">
        <v>506</v>
      </c>
      <c r="H51" s="311"/>
      <c r="I51" s="319">
        <v>184623</v>
      </c>
      <c r="J51" s="320">
        <v>5485</v>
      </c>
      <c r="K51" s="321">
        <v>-68</v>
      </c>
      <c r="L51" s="322">
        <v>42839</v>
      </c>
      <c r="M51" s="323">
        <v>-13.3</v>
      </c>
      <c r="N51" s="324">
        <v>-54.7</v>
      </c>
    </row>
    <row r="52" spans="1:14" x14ac:dyDescent="0.15">
      <c r="A52" s="248"/>
      <c r="B52" s="244"/>
      <c r="C52" s="244"/>
      <c r="D52" s="244"/>
      <c r="E52" s="244"/>
      <c r="F52" s="244"/>
      <c r="G52" s="325"/>
      <c r="H52" s="326" t="s">
        <v>507</v>
      </c>
      <c r="I52" s="327">
        <v>100824</v>
      </c>
      <c r="J52" s="328">
        <v>2995</v>
      </c>
      <c r="K52" s="329">
        <v>-53.9</v>
      </c>
      <c r="L52" s="330">
        <v>22027</v>
      </c>
      <c r="M52" s="331">
        <v>-17.100000000000001</v>
      </c>
      <c r="N52" s="332">
        <v>-36.799999999999997</v>
      </c>
    </row>
    <row r="53" spans="1:14" x14ac:dyDescent="0.15">
      <c r="A53" s="248"/>
      <c r="B53" s="244"/>
      <c r="C53" s="244"/>
      <c r="D53" s="244"/>
      <c r="E53" s="244"/>
      <c r="F53" s="244"/>
      <c r="G53" s="310" t="s">
        <v>508</v>
      </c>
      <c r="H53" s="311"/>
      <c r="I53" s="319">
        <v>303830</v>
      </c>
      <c r="J53" s="320">
        <v>9005</v>
      </c>
      <c r="K53" s="321">
        <v>64.2</v>
      </c>
      <c r="L53" s="322">
        <v>46819</v>
      </c>
      <c r="M53" s="323">
        <v>9.3000000000000007</v>
      </c>
      <c r="N53" s="324">
        <v>54.9</v>
      </c>
    </row>
    <row r="54" spans="1:14" x14ac:dyDescent="0.15">
      <c r="A54" s="248"/>
      <c r="B54" s="244"/>
      <c r="C54" s="244"/>
      <c r="D54" s="244"/>
      <c r="E54" s="244"/>
      <c r="F54" s="244"/>
      <c r="G54" s="325"/>
      <c r="H54" s="326" t="s">
        <v>507</v>
      </c>
      <c r="I54" s="327">
        <v>258857</v>
      </c>
      <c r="J54" s="328">
        <v>7672</v>
      </c>
      <c r="K54" s="329">
        <v>156.19999999999999</v>
      </c>
      <c r="L54" s="330">
        <v>24121</v>
      </c>
      <c r="M54" s="331">
        <v>9.5</v>
      </c>
      <c r="N54" s="332">
        <v>146.69999999999999</v>
      </c>
    </row>
    <row r="55" spans="1:14" x14ac:dyDescent="0.15">
      <c r="A55" s="248"/>
      <c r="B55" s="244"/>
      <c r="C55" s="244"/>
      <c r="D55" s="244"/>
      <c r="E55" s="244"/>
      <c r="F55" s="244"/>
      <c r="G55" s="310" t="s">
        <v>509</v>
      </c>
      <c r="H55" s="311"/>
      <c r="I55" s="319">
        <v>288905</v>
      </c>
      <c r="J55" s="320">
        <v>8589</v>
      </c>
      <c r="K55" s="321">
        <v>-4.5999999999999996</v>
      </c>
      <c r="L55" s="322">
        <v>53270</v>
      </c>
      <c r="M55" s="323">
        <v>13.8</v>
      </c>
      <c r="N55" s="324">
        <v>-18.399999999999999</v>
      </c>
    </row>
    <row r="56" spans="1:14" x14ac:dyDescent="0.15">
      <c r="A56" s="248"/>
      <c r="B56" s="244"/>
      <c r="C56" s="244"/>
      <c r="D56" s="244"/>
      <c r="E56" s="244"/>
      <c r="F56" s="244"/>
      <c r="G56" s="325"/>
      <c r="H56" s="326" t="s">
        <v>507</v>
      </c>
      <c r="I56" s="327">
        <v>225404</v>
      </c>
      <c r="J56" s="328">
        <v>6701</v>
      </c>
      <c r="K56" s="329">
        <v>-12.7</v>
      </c>
      <c r="L56" s="330">
        <v>24316</v>
      </c>
      <c r="M56" s="331">
        <v>0.8</v>
      </c>
      <c r="N56" s="332">
        <v>-13.5</v>
      </c>
    </row>
    <row r="57" spans="1:14" x14ac:dyDescent="0.15">
      <c r="A57" s="248"/>
      <c r="B57" s="244"/>
      <c r="C57" s="244"/>
      <c r="D57" s="244"/>
      <c r="E57" s="244"/>
      <c r="F57" s="244"/>
      <c r="G57" s="310" t="s">
        <v>510</v>
      </c>
      <c r="H57" s="311"/>
      <c r="I57" s="319">
        <v>549147</v>
      </c>
      <c r="J57" s="320">
        <v>16391</v>
      </c>
      <c r="K57" s="321">
        <v>90.8</v>
      </c>
      <c r="L57" s="322">
        <v>53292</v>
      </c>
      <c r="M57" s="323">
        <v>0</v>
      </c>
      <c r="N57" s="324">
        <v>90.8</v>
      </c>
    </row>
    <row r="58" spans="1:14" x14ac:dyDescent="0.15">
      <c r="A58" s="248"/>
      <c r="B58" s="244"/>
      <c r="C58" s="244"/>
      <c r="D58" s="244"/>
      <c r="E58" s="244"/>
      <c r="F58" s="244"/>
      <c r="G58" s="325"/>
      <c r="H58" s="326" t="s">
        <v>507</v>
      </c>
      <c r="I58" s="327">
        <v>312860</v>
      </c>
      <c r="J58" s="328">
        <v>9338</v>
      </c>
      <c r="K58" s="329">
        <v>39.4</v>
      </c>
      <c r="L58" s="330">
        <v>28900</v>
      </c>
      <c r="M58" s="331">
        <v>18.899999999999999</v>
      </c>
      <c r="N58" s="332">
        <v>20.5</v>
      </c>
    </row>
    <row r="59" spans="1:14" x14ac:dyDescent="0.15">
      <c r="A59" s="248"/>
      <c r="B59" s="244"/>
      <c r="C59" s="244"/>
      <c r="D59" s="244"/>
      <c r="E59" s="244"/>
      <c r="F59" s="244"/>
      <c r="G59" s="310" t="s">
        <v>511</v>
      </c>
      <c r="H59" s="311"/>
      <c r="I59" s="319">
        <v>411098</v>
      </c>
      <c r="J59" s="320">
        <v>12275</v>
      </c>
      <c r="K59" s="321">
        <v>-25.1</v>
      </c>
      <c r="L59" s="322">
        <v>49919</v>
      </c>
      <c r="M59" s="323">
        <v>-6.3</v>
      </c>
      <c r="N59" s="324">
        <v>-18.8</v>
      </c>
    </row>
    <row r="60" spans="1:14" x14ac:dyDescent="0.15">
      <c r="A60" s="248"/>
      <c r="B60" s="244"/>
      <c r="C60" s="244"/>
      <c r="D60" s="244"/>
      <c r="E60" s="244"/>
      <c r="F60" s="244"/>
      <c r="G60" s="325"/>
      <c r="H60" s="326" t="s">
        <v>507</v>
      </c>
      <c r="I60" s="333">
        <v>276513</v>
      </c>
      <c r="J60" s="328">
        <v>8257</v>
      </c>
      <c r="K60" s="329">
        <v>-11.6</v>
      </c>
      <c r="L60" s="330">
        <v>26398</v>
      </c>
      <c r="M60" s="331">
        <v>-8.6999999999999993</v>
      </c>
      <c r="N60" s="332">
        <v>-2.9</v>
      </c>
    </row>
    <row r="61" spans="1:14" x14ac:dyDescent="0.15">
      <c r="A61" s="248"/>
      <c r="B61" s="244"/>
      <c r="C61" s="244"/>
      <c r="D61" s="244"/>
      <c r="E61" s="244"/>
      <c r="F61" s="244"/>
      <c r="G61" s="310" t="s">
        <v>512</v>
      </c>
      <c r="H61" s="334"/>
      <c r="I61" s="335">
        <v>347521</v>
      </c>
      <c r="J61" s="336">
        <v>10349</v>
      </c>
      <c r="K61" s="337">
        <v>11.5</v>
      </c>
      <c r="L61" s="338">
        <v>49228</v>
      </c>
      <c r="M61" s="339">
        <v>0.7</v>
      </c>
      <c r="N61" s="324">
        <v>10.8</v>
      </c>
    </row>
    <row r="62" spans="1:14" x14ac:dyDescent="0.15">
      <c r="A62" s="248"/>
      <c r="B62" s="244"/>
      <c r="C62" s="244"/>
      <c r="D62" s="244"/>
      <c r="E62" s="244"/>
      <c r="F62" s="244"/>
      <c r="G62" s="325"/>
      <c r="H62" s="326" t="s">
        <v>507</v>
      </c>
      <c r="I62" s="327">
        <v>234892</v>
      </c>
      <c r="J62" s="328">
        <v>6993</v>
      </c>
      <c r="K62" s="329">
        <v>23.5</v>
      </c>
      <c r="L62" s="330">
        <v>25152</v>
      </c>
      <c r="M62" s="331">
        <v>0.7</v>
      </c>
      <c r="N62" s="332">
        <v>22.8</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514</v>
      </c>
      <c r="G46" s="8" t="s">
        <v>515</v>
      </c>
      <c r="H46" s="8" t="s">
        <v>516</v>
      </c>
      <c r="I46" s="8" t="s">
        <v>517</v>
      </c>
      <c r="J46" s="9" t="s">
        <v>518</v>
      </c>
    </row>
    <row r="47" spans="2:10" ht="57.75" customHeight="1" x14ac:dyDescent="0.15">
      <c r="B47" s="10"/>
      <c r="C47" s="1169" t="s">
        <v>3</v>
      </c>
      <c r="D47" s="1169"/>
      <c r="E47" s="1170"/>
      <c r="F47" s="11">
        <v>11.45</v>
      </c>
      <c r="G47" s="12">
        <v>15.19</v>
      </c>
      <c r="H47" s="12">
        <v>12.91</v>
      </c>
      <c r="I47" s="12">
        <v>13.54</v>
      </c>
      <c r="J47" s="13">
        <v>13.03</v>
      </c>
    </row>
    <row r="48" spans="2:10" ht="57.75" customHeight="1" x14ac:dyDescent="0.15">
      <c r="B48" s="14"/>
      <c r="C48" s="1171" t="s">
        <v>4</v>
      </c>
      <c r="D48" s="1171"/>
      <c r="E48" s="1172"/>
      <c r="F48" s="15">
        <v>8.43</v>
      </c>
      <c r="G48" s="16">
        <v>5.76</v>
      </c>
      <c r="H48" s="16">
        <v>6.69</v>
      </c>
      <c r="I48" s="16">
        <v>7.87</v>
      </c>
      <c r="J48" s="17">
        <v>8.91</v>
      </c>
    </row>
    <row r="49" spans="2:10" ht="57.75" customHeight="1" thickBot="1" x14ac:dyDescent="0.2">
      <c r="B49" s="18"/>
      <c r="C49" s="1173" t="s">
        <v>5</v>
      </c>
      <c r="D49" s="1173"/>
      <c r="E49" s="1174"/>
      <c r="F49" s="19">
        <v>2.5</v>
      </c>
      <c r="G49" s="20">
        <v>1.23</v>
      </c>
      <c r="H49" s="20" t="s">
        <v>519</v>
      </c>
      <c r="I49" s="20">
        <v>1.73</v>
      </c>
      <c r="J49" s="21">
        <v>0.86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市町村課</cp:lastModifiedBy>
  <cp:lastPrinted>2017-04-19T00:29:38Z</cp:lastPrinted>
  <dcterms:created xsi:type="dcterms:W3CDTF">2017-02-15T18:05:29Z</dcterms:created>
  <dcterms:modified xsi:type="dcterms:W3CDTF">2017-05-16T07:14:45Z</dcterms:modified>
</cp:coreProperties>
</file>