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BE36" i="10"/>
  <c r="AM36" i="10"/>
  <c r="C36" i="10"/>
  <c r="BE35" i="10"/>
  <c r="AM35" i="10"/>
  <c r="C35" i="10"/>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s="1"/>
  <c r="BW34" i="10" s="1"/>
  <c r="BW35" i="10" s="1"/>
  <c r="BW36" i="10" s="1"/>
  <c r="BW37" i="10" s="1"/>
  <c r="CO34" i="10" s="1"/>
  <c r="CO35" i="10" s="1"/>
  <c r="CO36" i="10" s="1"/>
</calcChain>
</file>

<file path=xl/sharedStrings.xml><?xml version="1.0" encoding="utf-8"?>
<sst xmlns="http://schemas.openxmlformats.org/spreadsheetml/2006/main" count="1125" uniqueCount="592">
  <si>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</si>
  <si>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</si>
  <si>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</si>
  <si>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</si>
  <si>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</si>
  <si>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</si>
  <si>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</si>
  <si>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</si>
  <si>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</si>
  <si>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</si>
  <si>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</si>
  <si>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</si>
  <si>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</si>
  <si>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</si>
  <si>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</si>
  <si>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</si>
  <si>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</si>
  <si>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</si>
  <si>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</si>
  <si>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</si>
  <si>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</si>
  <si>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</si>
  <si>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</si>
  <si>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</si>
  <si>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</si>
  <si>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</si>
  <si>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</si>
  <si>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</si>
  <si>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</si>
  <si>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</si>
  <si>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</si>
  <si>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</si>
  <si>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</si>
  <si>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</si>
  <si>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</si>
  <si>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</si>
  <si>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</si>
  <si>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</si>
  <si>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</si>
  <si>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</si>
  <si>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</si>
  <si>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</si>
  <si>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</si>
  <si>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</si>
  <si>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</si>
  <si>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</si>
  <si>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</si>
  <si>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</si>
  <si>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</si>
  <si>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</si>
  <si>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</si>
  <si>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</si>
  <si>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</si>
  <si>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</si>
  <si>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</si>
  <si>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</si>
  <si>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</si>
  <si>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</si>
  <si>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</si>
  <si>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</si>
  <si>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</si>
  <si>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</si>
  <si>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</si>
  <si>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</si>
  <si>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</si>
  <si>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</si>
  <si>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</si>
  <si>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</si>
  <si>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</si>
  <si>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</si>
  <si>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</si>
  <si>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</si>
  <si>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</si>
  <si>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</si>
  <si>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</si>
  <si>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</si>
  <si>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</si>
  <si>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</si>
  <si>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</si>
  <si>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</si>
  <si>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</si>
  <si>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</si>
  <si>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</si>
  <si>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</si>
  <si>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</si>
  <si>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</si>
  <si>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</si>
  <si>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</si>
  <si>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</si>
  <si>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</si>
  <si>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</si>
  <si>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</si>
  <si>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</si>
  <si>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</si>
  <si>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</si>
  <si>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</si>
  <si>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</si>
  <si>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葉山町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</si>
  <si>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</si>
  <si>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</si>
  <si>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</si>
  <si>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</si>
  <si>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</si>
  <si>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</si>
  <si>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</si>
  <si>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</si>
  <si>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</si>
  <si>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</si>
  <si>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</si>
  <si>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</si>
  <si>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</si>
  <si>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</si>
  <si>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</si>
  <si>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</si>
  <si>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</si>
  <si>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</si>
  <si>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</si>
  <si>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</si>
  <si>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</si>
  <si>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</si>
  <si>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</si>
  <si>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</si>
  <si>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</si>
  <si>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</si>
  <si>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</si>
  <si>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</si>
  <si>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</si>
  <si>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</si>
  <si>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</si>
  <si>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</si>
  <si>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</si>
  <si>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</si>
  <si>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</si>
  <si>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</si>
  <si>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</si>
  <si>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</si>
  <si>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</si>
  <si>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</si>
  <si>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</si>
  <si>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</si>
  <si>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</si>
  <si>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</si>
  <si>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</si>
  <si>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</si>
  <si>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</si>
  <si>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</si>
  <si>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</si>
  <si>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</si>
  <si>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</si>
  <si>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</si>
  <si>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</si>
  <si>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</si>
  <si>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</si>
  <si>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</si>
  <si>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</si>
  <si>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</si>
  <si>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</si>
  <si>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</si>
  <si>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</si>
  <si>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</si>
  <si>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</si>
  <si>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</si>
  <si>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</si>
  <si>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</si>
  <si>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</si>
  <si>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</si>
  <si>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</si>
  <si>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</si>
  <si>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</si>
  <si>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</si>
  <si>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</si>
  <si>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</si>
  <si>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</si>
  <si>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</si>
  <si>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</si>
  <si>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</si>
  <si>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</si>
  <si>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</si>
  <si>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</si>
  <si>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</si>
  <si>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</si>
  <si>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</si>
  <si>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</si>
  <si>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</si>
  <si>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</si>
  <si>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</si>
  <si>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</si>
  <si>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</si>
  <si>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</si>
  <si>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</si>
  <si>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</si>
  <si>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</si>
  <si>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</si>
  <si>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</si>
  <si>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</si>
  <si>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</si>
  <si>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</si>
  <si>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</si>
  <si>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</si>
  <si>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</si>
  <si>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</si>
  <si>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</si>
  <si>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</si>
  <si>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</si>
  <si>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</si>
  <si>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</si>
  <si>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</si>
  <si>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</si>
  <si>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</si>
  <si>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神奈川県葉山町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</si>
  <si>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</si>
  <si>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</si>
  <si>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</si>
  <si>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</si>
  <si>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</si>
  <si>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</si>
  <si>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</si>
  <si>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</si>
  <si>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</si>
  <si>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</si>
  <si>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</si>
  <si>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</si>
  <si>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</si>
  <si>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</si>
  <si>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</si>
  <si>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</si>
  <si>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</si>
  <si>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</si>
  <si>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</si>
  <si>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</si>
  <si>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</si>
  <si>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</si>
  <si>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</si>
  <si>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</si>
  <si>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</si>
  <si>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</si>
  <si>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</si>
  <si>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</si>
  <si>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</si>
  <si>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</si>
  <si>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</si>
  <si>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</si>
  <si>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</si>
  <si>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</si>
  <si>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</si>
  <si>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</si>
  <si>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</si>
  <si>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</si>
  <si>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</si>
  <si>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</si>
  <si>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</si>
  <si>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</si>
  <si>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</si>
  <si>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</si>
  <si>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</si>
  <si>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</si>
  <si>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</si>
  <si>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</si>
  <si>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</si>
  <si>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</si>
  <si>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</si>
  <si>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</si>
  <si>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</si>
  <si>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</si>
  <si>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</si>
  <si>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</si>
  <si>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</si>
  <si>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</si>
  <si>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</si>
  <si>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</si>
  <si>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</si>
  <si>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</si>
  <si>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</si>
  <si>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</si>
  <si>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</si>
  <si>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</si>
  <si>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</si>
  <si>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</si>
  <si>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</si>
  <si>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</si>
  <si>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</si>
  <si>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</si>
  <si>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</si>
  <si>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</si>
  <si>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</si>
  <si>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</si>
  <si>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</si>
  <si>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</si>
  <si>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</si>
  <si>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</si>
  <si>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</si>
  <si>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</si>
  <si>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</si>
  <si>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</si>
  <si>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</si>
  <si>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</si>
  <si>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</si>
  <si>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</si>
  <si>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</si>
  <si>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</si>
  <si>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</si>
  <si>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</si>
  <si>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</si>
  <si>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</si>
  <si>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</si>
  <si>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</si>
  <si>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</si>
  <si>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</si>
  <si>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</si>
  <si>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</si>
  <si>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</si>
  <si>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</si>
  <si>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</si>
  <si>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</si>
  <si>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</si>
  <si>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</si>
  <si>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</si>
  <si>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</si>
  <si>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</si>
  <si>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</si>
  <si>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</si>
  <si>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</si>
  <si>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</si>
  <si>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</si>
  <si>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</si>
  <si>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</si>
  <si>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</si>
  <si>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</si>
  <si>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</si>
  <si>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</si>
  <si>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</si>
  <si>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</si>
  <si>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</si>
  <si>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</si>
  <si>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</si>
  <si>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</si>
  <si>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</si>
  <si>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</si>
  <si>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</si>
  <si>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</si>
  <si>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</si>
  <si>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</si>
  <si>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</si>
  <si>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</si>
  <si>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</si>
  <si>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</si>
  <si>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</si>
  <si>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</si>
  <si>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</si>
  <si>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</si>
  <si>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</si>
  <si>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</si>
  <si>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</si>
  <si>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</si>
  <si>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</si>
  <si>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</si>
  <si>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</si>
  <si>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</si>
  <si>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</si>
  <si>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</si>
  <si>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</si>
  <si>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</si>
  <si>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</si>
  <si>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神奈川県葉山町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</si>
  <si>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</si>
  <si>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</si>
  <si>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</si>
  <si>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</si>
  <si>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</si>
  <si>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</si>
  <si>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</si>
  <si>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</si>
  <si>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</si>
  <si>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</si>
  <si>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</si>
  <si>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</si>
  <si>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</si>
  <si>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</si>
  <si>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</si>
  <si>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</si>
  <si>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</si>
  <si>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</si>
  <si>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</si>
  <si>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</si>
  <si>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</si>
  <si>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</si>
  <si>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</si>
  <si>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</si>
  <si>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</si>
  <si>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</si>
  <si>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</si>
  <si>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</si>
  <si>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</si>
  <si>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</si>
  <si>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</si>
  <si>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</si>
  <si>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</si>
  <si>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</si>
  <si>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</si>
  <si>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</si>
  <si>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</si>
  <si>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</si>
  <si>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</si>
  <si>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</si>
  <si>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</si>
  <si>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</si>
  <si>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</si>
  <si>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</si>
  <si>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</si>
  <si>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</si>
  <si>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</si>
  <si>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</si>
  <si>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</si>
  <si>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</si>
  <si>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</si>
  <si>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</si>
  <si>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</si>
  <si>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</si>
  <si>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</si>
  <si>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</si>
  <si>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</si>
  <si>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</si>
  <si>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</si>
  <si>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</si>
  <si>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</si>
  <si>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</si>
  <si>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</si>
  <si>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</si>
  <si>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</si>
  <si>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</si>
  <si>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</si>
  <si>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</si>
  <si>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</si>
  <si>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</si>
  <si>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</si>
  <si>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</si>
  <si>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</si>
  <si>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</si>
  <si>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</si>
  <si>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</si>
  <si>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</si>
  <si>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</si>
  <si>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</si>
  <si>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</si>
  <si>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</si>
  <si>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</si>
  <si>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</si>
  <si>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</si>
  <si>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</si>
  <si>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</si>
  <si>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</si>
  <si>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</si>
  <si>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</si>
  <si>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</si>
  <si>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</si>
  <si>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</si>
  <si>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</si>
  <si>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</si>
  <si>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</si>
  <si>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</si>
  <si>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</si>
  <si>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</si>
  <si>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</si>
  <si>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</si>
  <si>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</si>
  <si>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</si>
  <si>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</si>
  <si>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</si>
  <si>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</si>
  <si>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</si>
  <si>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</si>
  <si>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</si>
  <si>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</si>
  <si>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</si>
  <si>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</si>
  <si>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</si>
  <si>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</si>
  <si>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</si>
  <si>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</si>
  <si>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</si>
  <si>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</si>
  <si>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</si>
  <si>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</si>
  <si>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</si>
  <si>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</si>
  <si>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</si>
  <si>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</si>
  <si>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</si>
  <si>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</si>
  <si>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</si>
  <si>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</si>
  <si>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</si>
  <si>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</si>
  <si>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</si>
  <si>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</si>
  <si>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</si>
  <si>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</si>
  <si>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</si>
  <si>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</si>
  <si>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</si>
  <si>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</si>
  <si>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</si>
  <si>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</si>
  <si>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</si>
  <si>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</si>
  <si>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</si>
  <si>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</si>
  <si>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</si>
  <si>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</si>
  <si>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</si>
  <si>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</si>
  <si>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</si>
  <si>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</si>
  <si>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</si>
  <si>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</si>
  <si>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</si>
  <si>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</si>
  <si>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</si>
  <si>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</si>
  <si>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</si>
  <si>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</si>
  <si>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</si>
  <si>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</si>
  <si>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</si>
  <si>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</si>
  <si>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</si>
  <si>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</si>
  <si>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</si>
  <si>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</si>
  <si>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</si>
  <si>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</si>
  <si>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</si>
  <si>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</si>
  <si>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</si>
  <si>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</si>
  <si>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</si>
  <si>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</si>
  <si>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</si>
  <si>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</si>
  <si>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</si>
  <si>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</si>
  <si>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</si>
  <si>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</si>
  <si>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</si>
  <si>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</si>
  <si>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</si>
  <si>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</si>
  <si>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</si>
  <si>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</si>
  <si>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</si>
  <si>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0.21</t>
  </si>
  <si>
    <t>▲ 0.29</t>
  </si>
  <si>
    <t>▲ 3.30</t>
  </si>
  <si>
    <t>▲ 0.37</t>
  </si>
  <si>
    <t>一般会計</t>
  </si>
  <si>
    <t>下水道事業会計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</si>
  <si>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</si>
  <si>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</si>
  <si>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</si>
  <si>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</si>
  <si>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</si>
  <si>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</si>
  <si>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</si>
  <si>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</si>
  <si>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</si>
  <si>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</si>
  <si>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</si>
  <si>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葉山町土地開発公社</t>
    <rPh sb="0" eb="3">
      <t>ハヤママチ</t>
    </rPh>
    <rPh sb="3" eb="5">
      <t>トチ</t>
    </rPh>
    <rPh sb="5" eb="7">
      <t>カイハツ</t>
    </rPh>
    <rPh sb="7" eb="9">
      <t>コウシャ</t>
    </rPh>
    <phoneticPr fontId="2"/>
  </si>
  <si>
    <t>公益財団法人かながわ海岸美化財団</t>
    <rPh sb="0" eb="2">
      <t>コウエキ</t>
    </rPh>
    <rPh sb="2" eb="4">
      <t>ザイダン</t>
    </rPh>
    <rPh sb="4" eb="6">
      <t>ホウジン</t>
    </rPh>
    <rPh sb="10" eb="14">
      <t>カイガンビカ</t>
    </rPh>
    <rPh sb="14" eb="16">
      <t>ザイダン</t>
    </rPh>
    <phoneticPr fontId="2"/>
  </si>
  <si>
    <t>公益財団法人逗葉地域医療センター</t>
    <rPh sb="0" eb="2">
      <t>コウエキ</t>
    </rPh>
    <rPh sb="2" eb="4">
      <t>ザイダン</t>
    </rPh>
    <rPh sb="4" eb="6">
      <t>ホウジン</t>
    </rPh>
    <rPh sb="6" eb="8">
      <t>ズヨウ</t>
    </rPh>
    <rPh sb="8" eb="10">
      <t>チイキ</t>
    </rPh>
    <rPh sb="10" eb="12">
      <t>イリョウ</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</si>
  <si>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</si>
  <si>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</si>
  <si>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神奈川県後期高齢者医療広域連合（後期高齢者医療事業特別会計）</t>
    <rPh sb="0" eb="4">
      <t>カナガワケン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ジギョウ</t>
    </rPh>
    <rPh sb="25" eb="27">
      <t>トクベツ</t>
    </rPh>
    <rPh sb="27" eb="29">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</si>
  <si>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</si>
  <si>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公共公益施設整備基金</t>
    <rPh sb="0" eb="2">
      <t>コウキョウ</t>
    </rPh>
    <rPh sb="2" eb="4">
      <t>コウエキ</t>
    </rPh>
    <rPh sb="4" eb="6">
      <t>シセツ</t>
    </rPh>
    <rPh sb="6" eb="8">
      <t>セイビ</t>
    </rPh>
    <rPh sb="8" eb="10">
      <t>キキン</t>
    </rPh>
    <phoneticPr fontId="2"/>
  </si>
  <si>
    <t>ふるさと葉山みどり基金</t>
    <rPh sb="4" eb="6">
      <t>ハヤマ</t>
    </rPh>
    <rPh sb="9" eb="11">
      <t>キキン</t>
    </rPh>
    <phoneticPr fontId="2"/>
  </si>
  <si>
    <t>葉山町教育基金</t>
    <rPh sb="0" eb="3">
      <t>ハヤママチ</t>
    </rPh>
    <rPh sb="3" eb="5">
      <t>キョウイク</t>
    </rPh>
    <rPh sb="5" eb="7">
      <t>キキン</t>
    </rPh>
    <phoneticPr fontId="2"/>
  </si>
  <si>
    <t>-</t>
    <phoneticPr fontId="2"/>
  </si>
  <si>
    <t>-</t>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</si>
  <si>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</si>
  <si>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</si>
  <si>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</si>
  <si>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</si>
  <si>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</si>
  <si>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</si>
  <si>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</si>
  <si>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</si>
  <si>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</si>
  <si>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</si>
  <si>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</si>
  <si>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将来負担する財政支出（地方債償還残高や職員退職手当の負担見込額）を、充当可能財源（基金残高、都市計画税収、基準財政需要額算入額）が上回ることから、平成21年以降算出されない状況が続いているが、有形固定資産減価償却率は類似団体の平均よりも高い水準にある。今後、将来負担の均衡化も意識し、地方債の活用等を検討しながら町の公共施設等総合管理計画に基づいた各施設の老朽化対策に取組んでいく。</t>
    <rPh sb="104" eb="110">
      <t>ユウケイコテイシサン</t>
    </rPh>
    <rPh sb="110" eb="115">
      <t>ゲンカショウキャクリツ</t>
    </rPh>
    <rPh sb="116" eb="120">
      <t>ルイジダンタイ</t>
    </rPh>
    <rPh sb="121" eb="123">
      <t>ヘイキン</t>
    </rPh>
    <rPh sb="126" eb="127">
      <t>タカ</t>
    </rPh>
    <rPh sb="128" eb="130">
      <t>スイジュン</t>
    </rPh>
    <rPh sb="137" eb="141">
      <t>ショウライフタン</t>
    </rPh>
    <rPh sb="142" eb="145">
      <t>キンコウカ</t>
    </rPh>
    <rPh sb="146" eb="148">
      <t>イシキ</t>
    </rPh>
    <rPh sb="150" eb="153">
      <t>チホウサイ</t>
    </rPh>
    <rPh sb="154" eb="156">
      <t>カツヨウ</t>
    </rPh>
    <rPh sb="156" eb="157">
      <t>トウ</t>
    </rPh>
    <rPh sb="158" eb="160">
      <t>ケントウ</t>
    </rPh>
    <rPh sb="164" eb="165">
      <t>マチ</t>
    </rPh>
    <rPh sb="178" eb="179">
      <t>モト</t>
    </rPh>
    <rPh sb="186" eb="191">
      <t>ロウキュウカタイサク</t>
    </rPh>
    <rPh sb="192" eb="194">
      <t>トリク</t>
    </rPh>
    <phoneticPr fontId="5"/>
  </si>
  <si>
    <t>将来負担比率は、将来負担する財政支出（地方債償還残高や職員退職手当の負担見込額）を、充当可能財源（基金残高、都市計画税収、基準財政需要額算入額）が上回ることから、平成21年以降算出されない状況が続いている。
実質公債費比率は、3か年平均では前年度から0.4ポイント下がっており、主な要因としては公営企業(下水道事業会計)の地方債元利償還の財源として充てられた繰入金の額が減ったこと、分母については、地方消費税交付金や普通交付税の増額により標準財政規模が増えたことによるもので、単年度の実質公債費比率も減少している。</t>
    <rPh sb="139" eb="140">
      <t>オモ</t>
    </rPh>
    <rPh sb="141" eb="143">
      <t>ヨウイン</t>
    </rPh>
    <rPh sb="199" eb="204">
      <t>チホウショウヒゼイ</t>
    </rPh>
    <rPh sb="204" eb="207">
      <t>コウフキン</t>
    </rPh>
    <rPh sb="208" eb="213">
      <t>フツウコウフゼイ</t>
    </rPh>
    <rPh sb="214" eb="216">
      <t>ゾウガク</t>
    </rPh>
    <rPh sb="250" eb="252">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</si>
</sst>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xmlns:c16r2="http://schemas.microsoft.com/office/drawing/2015/06/chart">
            <c:ext xmlns:c16="http://schemas.microsoft.com/office/drawing/2014/chart" uri="{C3380CC4-5D6E-409C-BE32-E72D297353CC}">
              <c16:uniqueId val="{00000000-3010-4B3E-A947-5E714338AA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14563</c:v>
                </c:pt>
                <c:pt idx="1">
                  <c:v>15740</c:v>
                </c:pt>
                <c:pt idx="2">
                  <c:v>9205</c:v>
                </c:pt>
                <c:pt idx="3">
                  <c:v>7066</c:v>
                </c:pt>
                <c:pt idx="4">
                  <c:v>10912</c:v>
                </c:pt>
              </c:numCache>
            </c:numRef>
          </c:val>
          <c:smooth val="0"/>
          <c:extLst xmlns:c16r2="http://schemas.microsoft.com/office/drawing/2015/06/chart">
            <c:ext xmlns:c16="http://schemas.microsoft.com/office/drawing/2014/chart" uri="{C3380CC4-5D6E-409C-BE32-E72D297353CC}">
              <c16:uniqueId val="{00000001-3010-4B3E-A947-5E714338AA95}"/>
            </c:ext>
          </c:extLst>
        </c:ser>
        <c:dLbls>
          <c:showLegendKey val="0"/>
          <c:showVal val="0"/>
          <c:showCatName val="0"/>
          <c:showSerName val="0"/>
          <c:showPercent val="0"/>
          <c:showBubbleSize val="0"/>
        </c:dLbls>
        <c:marker val="1"/>
        <c:smooth val="0"/>
        <c:axId val="480981104"/>
        <c:axId val="480983064"/>
      </c:lineChart>
      <c:catAx>
        <c:axId val="480981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3064"/>
        <c:crosses val="autoZero"/>
        <c:auto val="1"/>
        <c:lblAlgn val="ctr"/>
        <c:lblOffset val="100"/>
        <c:tickLblSkip val="1"/>
        <c:tickMarkSkip val="1"/>
        <c:noMultiLvlLbl val="0"/>
      </c:catAx>
      <c:valAx>
        <c:axId val="4809830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1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9.0299999999999994</c:v>
                </c:pt>
                <c:pt idx="1">
                  <c:v>8.0299999999999994</c:v>
                </c:pt>
                <c:pt idx="2">
                  <c:v>6.28</c:v>
                </c:pt>
                <c:pt idx="3">
                  <c:v>6.47</c:v>
                </c:pt>
                <c:pt idx="4">
                  <c:v>8.49</c:v>
                </c:pt>
              </c:numCache>
            </c:numRef>
          </c:val>
          <c:extLst xmlns:c16r2="http://schemas.microsoft.com/office/drawing/2015/06/chart">
            <c:ext xmlns:c16="http://schemas.microsoft.com/office/drawing/2014/chart" uri="{C3380CC4-5D6E-409C-BE32-E72D297353CC}">
              <c16:uniqueId val="{00000000-1673-4676-8CD7-8A5A047657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12.87</c:v>
                </c:pt>
                <c:pt idx="1">
                  <c:v>13.23</c:v>
                </c:pt>
                <c:pt idx="2">
                  <c:v>11.53</c:v>
                </c:pt>
                <c:pt idx="3">
                  <c:v>11.11</c:v>
                </c:pt>
                <c:pt idx="4">
                  <c:v>13.89</c:v>
                </c:pt>
              </c:numCache>
            </c:numRef>
          </c:val>
          <c:extLst xmlns:c16r2="http://schemas.microsoft.com/office/drawing/2015/06/chart">
            <c:ext xmlns:c16="http://schemas.microsoft.com/office/drawing/2014/chart" uri="{C3380CC4-5D6E-409C-BE32-E72D297353CC}">
              <c16:uniqueId val="{00000001-1673-4676-8CD7-8A5A0476571B}"/>
            </c:ext>
          </c:extLst>
        </c:ser>
        <c:dLbls>
          <c:showLegendKey val="0"/>
          <c:showVal val="0"/>
          <c:showCatName val="0"/>
          <c:showSerName val="0"/>
          <c:showPercent val="0"/>
          <c:showBubbleSize val="0"/>
        </c:dLbls>
        <c:gapWidth val="250"/>
        <c:overlap val="100"/>
        <c:axId val="480986984"/>
        <c:axId val="480983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-0.21</c:v>
                </c:pt>
                <c:pt idx="1">
                  <c:v>-0.28999999999999998</c:v>
                </c:pt>
                <c:pt idx="2">
                  <c:v>-3.3</c:v>
                </c:pt>
                <c:pt idx="3">
                  <c:v>-0.37</c:v>
                </c:pt>
                <c:pt idx="4">
                  <c:v>5.7</c:v>
                </c:pt>
              </c:numCache>
            </c:numRef>
          </c:val>
          <c:smooth val="0"/>
          <c:extLst xmlns:c16r2="http://schemas.microsoft.com/office/drawing/2015/06/chart">
            <c:ext xmlns:c16="http://schemas.microsoft.com/office/drawing/2014/chart" uri="{C3380CC4-5D6E-409C-BE32-E72D297353CC}">
              <c16:uniqueId val="{00000002-1673-4676-8CD7-8A5A0476571B}"/>
            </c:ext>
          </c:extLst>
        </c:ser>
        <c:dLbls>
          <c:showLegendKey val="0"/>
          <c:showVal val="0"/>
          <c:showCatName val="0"/>
          <c:showSerName val="0"/>
          <c:showPercent val="0"/>
          <c:showBubbleSize val="0"/>
        </c:dLbls>
        <c:marker val="1"/>
        <c:smooth val="0"/>
        <c:axId val="480986984"/>
        <c:axId val="480983848"/>
      </c:lineChart>
      <c:catAx>
        <c:axId val="480986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0983848"/>
        <c:crosses val="autoZero"/>
        <c:auto val="1"/>
        <c:lblAlgn val="ctr"/>
        <c:lblOffset val="100"/>
        <c:tickLblSkip val="1"/>
        <c:tickMarkSkip val="1"/>
        <c:noMultiLvlLbl val="0"/>
      </c:catAx>
      <c:valAx>
        <c:axId val="480983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6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0.74</c:v>
                </c:pt>
                <c:pt idx="2">
                  <c:v>#N/A</c:v>
                </c:pt>
                <c:pt idx="3">
                  <c:v>0.71</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595-49DD-9692-A6BA78F03A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595-49DD-9692-A6BA78F03A3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595-49DD-9692-A6BA78F03A3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595-49DD-9692-A6BA78F03A3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C595-49DD-9692-A6BA78F03A3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0.91</c:v>
                </c:pt>
                <c:pt idx="2">
                  <c:v>#N/A</c:v>
                </c:pt>
                <c:pt idx="3">
                  <c:v>0.86</c:v>
                </c:pt>
                <c:pt idx="4">
                  <c:v>#N/A</c:v>
                </c:pt>
                <c:pt idx="5">
                  <c:v>0.89</c:v>
                </c:pt>
                <c:pt idx="6">
                  <c:v>#N/A</c:v>
                </c:pt>
                <c:pt idx="7">
                  <c:v>0.97</c:v>
                </c:pt>
                <c:pt idx="8">
                  <c:v>#N/A</c:v>
                </c:pt>
                <c:pt idx="9">
                  <c:v>0.97</c:v>
                </c:pt>
              </c:numCache>
            </c:numRef>
          </c:val>
          <c:extLst xmlns:c16r2="http://schemas.microsoft.com/office/drawing/2015/06/chart">
            <c:ext xmlns:c16="http://schemas.microsoft.com/office/drawing/2014/chart" uri="{C3380CC4-5D6E-409C-BE32-E72D297353CC}">
              <c16:uniqueId val="{00000005-C595-49DD-9692-A6BA78F03A3D}"/>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2.42</c:v>
                </c:pt>
                <c:pt idx="2">
                  <c:v>#N/A</c:v>
                </c:pt>
                <c:pt idx="3">
                  <c:v>2.38</c:v>
                </c:pt>
                <c:pt idx="4">
                  <c:v>#N/A</c:v>
                </c:pt>
                <c:pt idx="5">
                  <c:v>2.23</c:v>
                </c:pt>
                <c:pt idx="6">
                  <c:v>#N/A</c:v>
                </c:pt>
                <c:pt idx="7">
                  <c:v>1.47</c:v>
                </c:pt>
                <c:pt idx="8">
                  <c:v>#N/A</c:v>
                </c:pt>
                <c:pt idx="9">
                  <c:v>0.98</c:v>
                </c:pt>
              </c:numCache>
            </c:numRef>
          </c:val>
          <c:extLst xmlns:c16r2="http://schemas.microsoft.com/office/drawing/2015/06/chart">
            <c:ext xmlns:c16="http://schemas.microsoft.com/office/drawing/2014/chart" uri="{C3380CC4-5D6E-409C-BE32-E72D297353CC}">
              <c16:uniqueId val="{00000006-C595-49DD-9692-A6BA78F03A3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1.72</c:v>
                </c:pt>
                <c:pt idx="2">
                  <c:v>#N/A</c:v>
                </c:pt>
                <c:pt idx="3">
                  <c:v>3.62</c:v>
                </c:pt>
                <c:pt idx="4">
                  <c:v>#N/A</c:v>
                </c:pt>
                <c:pt idx="5">
                  <c:v>1.36</c:v>
                </c:pt>
                <c:pt idx="6">
                  <c:v>#N/A</c:v>
                </c:pt>
                <c:pt idx="7">
                  <c:v>0.87</c:v>
                </c:pt>
                <c:pt idx="8">
                  <c:v>#N/A</c:v>
                </c:pt>
                <c:pt idx="9">
                  <c:v>1.3</c:v>
                </c:pt>
              </c:numCache>
            </c:numRef>
          </c:val>
          <c:extLst xmlns:c16r2="http://schemas.microsoft.com/office/drawing/2015/06/chart">
            <c:ext xmlns:c16="http://schemas.microsoft.com/office/drawing/2014/chart" uri="{C3380CC4-5D6E-409C-BE32-E72D297353CC}">
              <c16:uniqueId val="{00000007-C595-49DD-9692-A6BA78F03A3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1.32</c:v>
                </c:pt>
                <c:pt idx="6">
                  <c:v>#N/A</c:v>
                </c:pt>
                <c:pt idx="7">
                  <c:v>2.4300000000000002</c:v>
                </c:pt>
                <c:pt idx="8">
                  <c:v>#N/A</c:v>
                </c:pt>
                <c:pt idx="9">
                  <c:v>3.33</c:v>
                </c:pt>
              </c:numCache>
            </c:numRef>
          </c:val>
          <c:extLst xmlns:c16r2="http://schemas.microsoft.com/office/drawing/2015/06/chart">
            <c:ext xmlns:c16="http://schemas.microsoft.com/office/drawing/2014/chart" uri="{C3380CC4-5D6E-409C-BE32-E72D297353CC}">
              <c16:uniqueId val="{00000008-C595-49DD-9692-A6BA78F03A3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9.02</c:v>
                </c:pt>
                <c:pt idx="2">
                  <c:v>#N/A</c:v>
                </c:pt>
                <c:pt idx="3">
                  <c:v>8.0299999999999994</c:v>
                </c:pt>
                <c:pt idx="4">
                  <c:v>#N/A</c:v>
                </c:pt>
                <c:pt idx="5">
                  <c:v>6.28</c:v>
                </c:pt>
                <c:pt idx="6">
                  <c:v>#N/A</c:v>
                </c:pt>
                <c:pt idx="7">
                  <c:v>6.47</c:v>
                </c:pt>
                <c:pt idx="8">
                  <c:v>#N/A</c:v>
                </c:pt>
                <c:pt idx="9">
                  <c:v>8.49</c:v>
                </c:pt>
              </c:numCache>
            </c:numRef>
          </c:val>
          <c:extLst xmlns:c16r2="http://schemas.microsoft.com/office/drawing/2015/06/chart">
            <c:ext xmlns:c16="http://schemas.microsoft.com/office/drawing/2014/chart" uri="{C3380CC4-5D6E-409C-BE32-E72D297353CC}">
              <c16:uniqueId val="{00000009-C595-49DD-9692-A6BA78F03A3D}"/>
            </c:ext>
          </c:extLst>
        </c:ser>
        <c:dLbls>
          <c:showLegendKey val="0"/>
          <c:showVal val="0"/>
          <c:showCatName val="0"/>
          <c:showSerName val="0"/>
          <c:showPercent val="0"/>
          <c:showBubbleSize val="0"/>
        </c:dLbls>
        <c:gapWidth val="150"/>
        <c:overlap val="100"/>
        <c:axId val="480984240"/>
        <c:axId val="480987768"/>
      </c:barChart>
      <c:catAx>
        <c:axId val="48098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7768"/>
        <c:crosses val="autoZero"/>
        <c:auto val="1"/>
        <c:lblAlgn val="ctr"/>
        <c:lblOffset val="100"/>
        <c:tickLblSkip val="1"/>
        <c:tickMarkSkip val="1"/>
        <c:noMultiLvlLbl val="0"/>
      </c:catAx>
      <c:valAx>
        <c:axId val="480987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4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1220</c:v>
                </c:pt>
                <c:pt idx="5">
                  <c:v>1264</c:v>
                </c:pt>
                <c:pt idx="8">
                  <c:v>1252</c:v>
                </c:pt>
                <c:pt idx="11">
                  <c:v>1265</c:v>
                </c:pt>
                <c:pt idx="14">
                  <c:v>1310</c:v>
                </c:pt>
              </c:numCache>
            </c:numRef>
          </c:val>
          <c:extLst xmlns:c16r2="http://schemas.microsoft.com/office/drawing/2015/06/chart">
            <c:ext xmlns:c16="http://schemas.microsoft.com/office/drawing/2014/chart" uri="{C3380CC4-5D6E-409C-BE32-E72D297353CC}">
              <c16:uniqueId val="{00000000-4362-4733-8433-9F1564E37AB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362-4733-8433-9F1564E37AB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c:v>
                </c:pt>
                <c:pt idx="3">
                  <c:v>16</c:v>
                </c:pt>
                <c:pt idx="6">
                  <c:v>16</c:v>
                </c:pt>
                <c:pt idx="9">
                  <c:v>16</c:v>
                </c:pt>
                <c:pt idx="12">
                  <c:v>24</c:v>
                </c:pt>
              </c:numCache>
            </c:numRef>
          </c:val>
          <c:extLst xmlns:c16r2="http://schemas.microsoft.com/office/drawing/2015/06/chart">
            <c:ext xmlns:c16="http://schemas.microsoft.com/office/drawing/2014/chart" uri="{C3380CC4-5D6E-409C-BE32-E72D297353CC}">
              <c16:uniqueId val="{00000002-4362-4733-8433-9F1564E37AB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362-4733-8433-9F1564E37AB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656</c:v>
                </c:pt>
                <c:pt idx="3">
                  <c:v>640</c:v>
                </c:pt>
                <c:pt idx="6">
                  <c:v>604</c:v>
                </c:pt>
                <c:pt idx="9">
                  <c:v>604</c:v>
                </c:pt>
                <c:pt idx="12">
                  <c:v>580</c:v>
                </c:pt>
              </c:numCache>
            </c:numRef>
          </c:val>
          <c:extLst xmlns:c16r2="http://schemas.microsoft.com/office/drawing/2015/06/chart">
            <c:ext xmlns:c16="http://schemas.microsoft.com/office/drawing/2014/chart" uri="{C3380CC4-5D6E-409C-BE32-E72D297353CC}">
              <c16:uniqueId val="{00000004-4362-4733-8433-9F1564E37AB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362-4733-8433-9F1564E37AB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362-4733-8433-9F1564E37AB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506</c:v>
                </c:pt>
                <c:pt idx="3">
                  <c:v>518</c:v>
                </c:pt>
                <c:pt idx="6">
                  <c:v>511</c:v>
                </c:pt>
                <c:pt idx="9">
                  <c:v>528</c:v>
                </c:pt>
                <c:pt idx="12">
                  <c:v>544</c:v>
                </c:pt>
              </c:numCache>
            </c:numRef>
          </c:val>
          <c:extLst xmlns:c16r2="http://schemas.microsoft.com/office/drawing/2015/06/chart">
            <c:ext xmlns:c16="http://schemas.microsoft.com/office/drawing/2014/chart" uri="{C3380CC4-5D6E-409C-BE32-E72D297353CC}">
              <c16:uniqueId val="{00000007-4362-4733-8433-9F1564E37ABE}"/>
            </c:ext>
          </c:extLst>
        </c:ser>
        <c:dLbls>
          <c:showLegendKey val="0"/>
          <c:showVal val="0"/>
          <c:showCatName val="0"/>
          <c:showSerName val="0"/>
          <c:showPercent val="0"/>
          <c:showBubbleSize val="0"/>
        </c:dLbls>
        <c:gapWidth val="100"/>
        <c:overlap val="100"/>
        <c:axId val="480988160"/>
        <c:axId val="480988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-43</c:v>
                </c:pt>
                <c:pt idx="2">
                  <c:v>#N/A</c:v>
                </c:pt>
                <c:pt idx="3">
                  <c:v>#N/A</c:v>
                </c:pt>
                <c:pt idx="4">
                  <c:v>-90</c:v>
                </c:pt>
                <c:pt idx="5">
                  <c:v>#N/A</c:v>
                </c:pt>
                <c:pt idx="6">
                  <c:v>#N/A</c:v>
                </c:pt>
                <c:pt idx="7">
                  <c:v>-121</c:v>
                </c:pt>
                <c:pt idx="8">
                  <c:v>#N/A</c:v>
                </c:pt>
                <c:pt idx="9">
                  <c:v>#N/A</c:v>
                </c:pt>
                <c:pt idx="10">
                  <c:v>-117</c:v>
                </c:pt>
                <c:pt idx="11">
                  <c:v>#N/A</c:v>
                </c:pt>
                <c:pt idx="12">
                  <c:v>#N/A</c:v>
                </c:pt>
                <c:pt idx="13">
                  <c:v>-162</c:v>
                </c:pt>
                <c:pt idx="14">
                  <c:v>#N/A</c:v>
                </c:pt>
              </c:numCache>
            </c:numRef>
          </c:val>
          <c:smooth val="0"/>
          <c:extLst xmlns:c16r2="http://schemas.microsoft.com/office/drawing/2015/06/chart">
            <c:ext xmlns:c16="http://schemas.microsoft.com/office/drawing/2014/chart" uri="{C3380CC4-5D6E-409C-BE32-E72D297353CC}">
              <c16:uniqueId val="{00000008-4362-4733-8433-9F1564E37ABE}"/>
            </c:ext>
          </c:extLst>
        </c:ser>
        <c:dLbls>
          <c:showLegendKey val="0"/>
          <c:showVal val="0"/>
          <c:showCatName val="0"/>
          <c:showSerName val="0"/>
          <c:showPercent val="0"/>
          <c:showBubbleSize val="0"/>
        </c:dLbls>
        <c:marker val="1"/>
        <c:smooth val="0"/>
        <c:axId val="480988160"/>
        <c:axId val="480988552"/>
      </c:lineChart>
      <c:catAx>
        <c:axId val="48098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8552"/>
        <c:crosses val="autoZero"/>
        <c:auto val="1"/>
        <c:lblAlgn val="ctr"/>
        <c:lblOffset val="100"/>
        <c:tickLblSkip val="1"/>
        <c:tickMarkSkip val="1"/>
        <c:noMultiLvlLbl val="0"/>
      </c:catAx>
      <c:valAx>
        <c:axId val="480988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10448</c:v>
                </c:pt>
                <c:pt idx="5">
                  <c:v>10308</c:v>
                </c:pt>
                <c:pt idx="8">
                  <c:v>10177</c:v>
                </c:pt>
                <c:pt idx="11">
                  <c:v>10214</c:v>
                </c:pt>
                <c:pt idx="14">
                  <c:v>9801</c:v>
                </c:pt>
              </c:numCache>
            </c:numRef>
          </c:val>
          <c:extLst xmlns:c16r2="http://schemas.microsoft.com/office/drawing/2015/06/chart">
            <c:ext xmlns:c16="http://schemas.microsoft.com/office/drawing/2014/chart" uri="{C3380CC4-5D6E-409C-BE32-E72D297353CC}">
              <c16:uniqueId val="{00000000-6720-44B7-B05F-72E5D5B1B1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5841</c:v>
                </c:pt>
                <c:pt idx="5">
                  <c:v>5581</c:v>
                </c:pt>
                <c:pt idx="8">
                  <c:v>5200</c:v>
                </c:pt>
                <c:pt idx="11">
                  <c:v>4889</c:v>
                </c:pt>
                <c:pt idx="14">
                  <c:v>4624</c:v>
                </c:pt>
              </c:numCache>
            </c:numRef>
          </c:val>
          <c:extLst xmlns:c16r2="http://schemas.microsoft.com/office/drawing/2015/06/chart">
            <c:ext xmlns:c16="http://schemas.microsoft.com/office/drawing/2014/chart" uri="{C3380CC4-5D6E-409C-BE32-E72D297353CC}">
              <c16:uniqueId val="{00000001-6720-44B7-B05F-72E5D5B1B1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2308</c:v>
                </c:pt>
                <c:pt idx="5">
                  <c:v>2408</c:v>
                </c:pt>
                <c:pt idx="8">
                  <c:v>2799</c:v>
                </c:pt>
                <c:pt idx="11">
                  <c:v>2654</c:v>
                </c:pt>
                <c:pt idx="14">
                  <c:v>2759</c:v>
                </c:pt>
              </c:numCache>
            </c:numRef>
          </c:val>
          <c:extLst xmlns:c16r2="http://schemas.microsoft.com/office/drawing/2015/06/chart">
            <c:ext xmlns:c16="http://schemas.microsoft.com/office/drawing/2014/chart" uri="{C3380CC4-5D6E-409C-BE32-E72D297353CC}">
              <c16:uniqueId val="{00000002-6720-44B7-B05F-72E5D5B1B1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720-44B7-B05F-72E5D5B1B1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720-44B7-B05F-72E5D5B1B1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720-44B7-B05F-72E5D5B1B1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2064</c:v>
                </c:pt>
                <c:pt idx="3">
                  <c:v>1951</c:v>
                </c:pt>
                <c:pt idx="6">
                  <c:v>1981</c:v>
                </c:pt>
                <c:pt idx="9">
                  <c:v>1823</c:v>
                </c:pt>
                <c:pt idx="12">
                  <c:v>1851</c:v>
                </c:pt>
              </c:numCache>
            </c:numRef>
          </c:val>
          <c:extLst xmlns:c16r2="http://schemas.microsoft.com/office/drawing/2015/06/chart">
            <c:ext xmlns:c16="http://schemas.microsoft.com/office/drawing/2014/chart" uri="{C3380CC4-5D6E-409C-BE32-E72D297353CC}">
              <c16:uniqueId val="{00000006-6720-44B7-B05F-72E5D5B1B1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720-44B7-B05F-72E5D5B1B1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7642</c:v>
                </c:pt>
                <c:pt idx="3">
                  <c:v>7334</c:v>
                </c:pt>
                <c:pt idx="6">
                  <c:v>6807</c:v>
                </c:pt>
                <c:pt idx="9">
                  <c:v>6333</c:v>
                </c:pt>
                <c:pt idx="12">
                  <c:v>5801</c:v>
                </c:pt>
              </c:numCache>
            </c:numRef>
          </c:val>
          <c:extLst xmlns:c16r2="http://schemas.microsoft.com/office/drawing/2015/06/chart">
            <c:ext xmlns:c16="http://schemas.microsoft.com/office/drawing/2014/chart" uri="{C3380CC4-5D6E-409C-BE32-E72D297353CC}">
              <c16:uniqueId val="{00000008-6720-44B7-B05F-72E5D5B1B1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173</c:v>
                </c:pt>
                <c:pt idx="3">
                  <c:v>159</c:v>
                </c:pt>
                <c:pt idx="6">
                  <c:v>139</c:v>
                </c:pt>
                <c:pt idx="9">
                  <c:v>223</c:v>
                </c:pt>
                <c:pt idx="12">
                  <c:v>185</c:v>
                </c:pt>
              </c:numCache>
            </c:numRef>
          </c:val>
          <c:extLst xmlns:c16r2="http://schemas.microsoft.com/office/drawing/2015/06/chart">
            <c:ext xmlns:c16="http://schemas.microsoft.com/office/drawing/2014/chart" uri="{C3380CC4-5D6E-409C-BE32-E72D297353CC}">
              <c16:uniqueId val="{00000009-6720-44B7-B05F-72E5D5B1B1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5726</c:v>
                </c:pt>
                <c:pt idx="3">
                  <c:v>5751</c:v>
                </c:pt>
                <c:pt idx="6">
                  <c:v>5765</c:v>
                </c:pt>
                <c:pt idx="9">
                  <c:v>5665</c:v>
                </c:pt>
                <c:pt idx="12">
                  <c:v>5629</c:v>
                </c:pt>
              </c:numCache>
            </c:numRef>
          </c:val>
          <c:extLst xmlns:c16r2="http://schemas.microsoft.com/office/drawing/2015/06/chart">
            <c:ext xmlns:c16="http://schemas.microsoft.com/office/drawing/2014/chart" uri="{C3380CC4-5D6E-409C-BE32-E72D297353CC}">
              <c16:uniqueId val="{0000000A-6720-44B7-B05F-72E5D5B1B1E7}"/>
            </c:ext>
          </c:extLst>
        </c:ser>
        <c:dLbls>
          <c:showLegendKey val="0"/>
          <c:showVal val="0"/>
          <c:showCatName val="0"/>
          <c:showSerName val="0"/>
          <c:showPercent val="0"/>
          <c:showBubbleSize val="0"/>
        </c:dLbls>
        <c:gapWidth val="100"/>
        <c:overlap val="100"/>
        <c:axId val="506346224"/>
        <c:axId val="506343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6720-44B7-B05F-72E5D5B1B1E7}"/>
            </c:ext>
          </c:extLst>
        </c:ser>
        <c:dLbls>
          <c:showLegendKey val="0"/>
          <c:showVal val="0"/>
          <c:showCatName val="0"/>
          <c:showSerName val="0"/>
          <c:showPercent val="0"/>
          <c:showBubbleSize val="0"/>
        </c:dLbls>
        <c:marker val="1"/>
        <c:smooth val="0"/>
        <c:axId val="506346224"/>
        <c:axId val="506343872"/>
      </c:lineChart>
      <c:catAx>
        <c:axId val="50634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343872"/>
        <c:crosses val="autoZero"/>
        <c:auto val="1"/>
        <c:lblAlgn val="ctr"/>
        <c:lblOffset val="100"/>
        <c:tickLblSkip val="1"/>
        <c:tickMarkSkip val="1"/>
        <c:noMultiLvlLbl val="0"/>
      </c:catAx>
      <c:valAx>
        <c:axId val="506343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796</c:v>
                </c:pt>
                <c:pt idx="1">
                  <c:v>761</c:v>
                </c:pt>
                <c:pt idx="2">
                  <c:v>1003</c:v>
                </c:pt>
              </c:numCache>
            </c:numRef>
          </c:val>
          <c:extLst xmlns:c16r2="http://schemas.microsoft.com/office/drawing/2015/06/chart">
            <c:ext xmlns:c16="http://schemas.microsoft.com/office/drawing/2014/chart" uri="{C3380CC4-5D6E-409C-BE32-E72D297353CC}">
              <c16:uniqueId val="{00000000-D234-4D32-8E84-2348532678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D234-4D32-8E84-2348532678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1433</c:v>
                </c:pt>
                <c:pt idx="1">
                  <c:v>1304</c:v>
                </c:pt>
                <c:pt idx="2">
                  <c:v>1182</c:v>
                </c:pt>
              </c:numCache>
            </c:numRef>
          </c:val>
          <c:extLst xmlns:c16r2="http://schemas.microsoft.com/office/drawing/2015/06/chart">
            <c:ext xmlns:c16="http://schemas.microsoft.com/office/drawing/2014/chart" uri="{C3380CC4-5D6E-409C-BE32-E72D297353CC}">
              <c16:uniqueId val="{00000002-D234-4D32-8E84-234853267815}"/>
            </c:ext>
          </c:extLst>
        </c:ser>
        <c:dLbls>
          <c:showLegendKey val="0"/>
          <c:showVal val="0"/>
          <c:showCatName val="0"/>
          <c:showSerName val="0"/>
          <c:showPercent val="0"/>
          <c:showBubbleSize val="0"/>
        </c:dLbls>
        <c:gapWidth val="120"/>
        <c:overlap val="100"/>
        <c:axId val="506345048"/>
        <c:axId val="506349360"/>
      </c:barChart>
      <c:catAx>
        <c:axId val="506345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349360"/>
        <c:crosses val="autoZero"/>
        <c:auto val="1"/>
        <c:lblAlgn val="ctr"/>
        <c:lblOffset val="100"/>
        <c:tickLblSkip val="1"/>
        <c:tickMarkSkip val="1"/>
        <c:noMultiLvlLbl val="0"/>
      </c:catAx>
      <c:valAx>
        <c:axId val="5063493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345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84D-4452-9CD9-5CF1CCB65C8E}"/>
                </c:ext>
                <c:ext xmlns:c15="http://schemas.microsoft.com/office/drawing/2012/chart" uri="{CE6537A1-D6FC-4f65-9D91-7224C49458BB}">
                  <c15:dlblFieldTable>
                    <c15:dlblFTEntry>
                      <c15:txfldGUID>{876D6046-D40C-464D-A227-11ED0680086A}</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84D-4452-9CD9-5CF1CCB65C8E}"/>
                </c:ext>
                <c:ext xmlns:c15="http://schemas.microsoft.com/office/drawing/2012/chart" uri="{CE6537A1-D6FC-4f65-9D91-7224C49458BB}">
                  <c15:dlblFieldTable>
                    <c15:dlblFTEntry>
                      <c15:txfldGUID>{EAAD228B-2A06-4CCF-A0E5-D5F35220D24F}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84D-4452-9CD9-5CF1CCB65C8E}"/>
                </c:ext>
                <c:ext xmlns:c15="http://schemas.microsoft.com/office/drawing/2012/chart" uri="{CE6537A1-D6FC-4f65-9D91-7224C49458BB}">
                  <c15:dlblFieldTable>
                    <c15:dlblFTEntry>
                      <c15:txfldGUID>{47DB3243-5749-4594-95D0-D0CC60F4E762}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84D-4452-9CD9-5CF1CCB65C8E}"/>
                </c:ext>
                <c:ext xmlns:c15="http://schemas.microsoft.com/office/drawing/2012/chart" uri="{CE6537A1-D6FC-4f65-9D91-7224C49458BB}">
                  <c15:dlblFieldTable>
                    <c15:dlblFTEntry>
                      <c15:txfldGUID>{4AD03AFC-9210-47B0-B506-97D311EFE314}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84D-4452-9CD9-5CF1CCB65C8E}"/>
                </c:ext>
                <c:ext xmlns:c15="http://schemas.microsoft.com/office/drawing/2012/chart" uri="{CE6537A1-D6FC-4f65-9D91-7224C49458BB}">
                  <c15:dlblFieldTable>
                    <c15:dlblFTEntry>
                      <c15:txfldGUID>{9194B796-3A93-4B81-80C9-5FBDECD5F6FF}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84D-4452-9CD9-5CF1CCB65C8E}"/>
                </c:ext>
                <c:ext xmlns:c15="http://schemas.microsoft.com/office/drawing/2012/chart" uri="{CE6537A1-D6FC-4f65-9D91-7224C49458BB}">
                  <c15:dlblFieldTable>
                    <c15:dlblFTEntry>
                      <c15:txfldGUID>{8F89BE76-0A26-42D3-9E05-0990181AE0F6}</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84D-4452-9CD9-5CF1CCB65C8E}"/>
                </c:ext>
                <c:ext xmlns:c15="http://schemas.microsoft.com/office/drawing/2012/chart" uri="{CE6537A1-D6FC-4f65-9D91-7224C49458BB}">
                  <c15:dlblFieldTable>
                    <c15:dlblFTEntry>
                      <c15:txfldGUID>{F333890F-0370-43D6-B471-9FB782A1AFE9}</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84D-4452-9CD9-5CF1CCB65C8E}"/>
                </c:ext>
                <c:ext xmlns:c15="http://schemas.microsoft.com/office/drawing/2012/chart" uri="{CE6537A1-D6FC-4f65-9D91-7224C49458BB}">
                  <c15:dlblFieldTable>
                    <c15:dlblFTEntry>
                      <c15:txfldGUID>{593FF352-3084-4AB8-8C4C-45F3318820E7}</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84D-4452-9CD9-5CF1CCB65C8E}"/>
                </c:ext>
                <c:ext xmlns:c15="http://schemas.microsoft.com/office/drawing/2012/chart" uri="{CE6537A1-D6FC-4f65-9D91-7224C49458BB}">
                  <c15:dlblFieldTable>
                    <c15:dlblFTEntry>
                      <c15:txfldGUID>{F49144C3-1D2D-4EEC-90B1-590C0671EB32}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32">
                  <c:v>67.900000000000006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84D-4452-9CD9-5CF1CCB65C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84D-4452-9CD9-5CF1CCB65C8E}"/>
                </c:ext>
                <c:ext xmlns:c15="http://schemas.microsoft.com/office/drawing/2012/chart" uri="{CE6537A1-D6FC-4f65-9D91-7224C49458BB}">
                  <c15:dlblFieldTable>
                    <c15:dlblFTEntry>
                      <c15:txfldGUID>{60B32267-0F76-46A1-AC9D-07043B8980A8}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84D-4452-9CD9-5CF1CCB65C8E}"/>
                </c:ext>
                <c:ext xmlns:c15="http://schemas.microsoft.com/office/drawing/2012/chart" uri="{CE6537A1-D6FC-4f65-9D91-7224C49458BB}">
                  <c15:dlblFieldTable>
                    <c15:dlblFTEntry>
                      <c15:txfldGUID>{C49F89E5-2C7F-4846-89CD-C00079244BF9}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84D-4452-9CD9-5CF1CCB65C8E}"/>
                </c:ext>
                <c:ext xmlns:c15="http://schemas.microsoft.com/office/drawing/2012/chart" uri="{CE6537A1-D6FC-4f65-9D91-7224C49458BB}">
                  <c15:dlblFieldTable>
                    <c15:dlblFTEntry>
                      <c15:txfldGUID>{46BC7B41-AF96-495E-8667-5E0090807865}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84D-4452-9CD9-5CF1CCB65C8E}"/>
                </c:ext>
                <c:ext xmlns:c15="http://schemas.microsoft.com/office/drawing/2012/chart" uri="{CE6537A1-D6FC-4f65-9D91-7224C49458BB}">
                  <c15:dlblFieldTable>
                    <c15:dlblFTEntry>
                      <c15:txfldGUID>{6903C9C9-D564-4E82-B1AC-053C22440D1F}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84D-4452-9CD9-5CF1CCB65C8E}"/>
                </c:ext>
                <c:ext xmlns:c15="http://schemas.microsoft.com/office/drawing/2012/chart" uri="{CE6537A1-D6FC-4f65-9D91-7224C49458BB}">
                  <c15:dlblFieldTable>
                    <c15:dlblFTEntry>
                      <c15:txfldGUID>{FE83CA47-30AA-4493-AB59-5D8EA354AF6A}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84D-4452-9CD9-5CF1CCB65C8E}"/>
                </c:ext>
                <c:ext xmlns:c15="http://schemas.microsoft.com/office/drawing/2012/chart" uri="{CE6537A1-D6FC-4f65-9D91-7224C49458BB}">
                  <c15:dlblFieldTable>
                    <c15:dlblFTEntry>
                      <c15:txfldGUID>{38CF366E-DE89-437B-BDD7-CF72E481C704}</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84D-4452-9CD9-5CF1CCB65C8E}"/>
                </c:ext>
                <c:ext xmlns:c15="http://schemas.microsoft.com/office/drawing/2012/chart" uri="{CE6537A1-D6FC-4f65-9D91-7224C49458BB}">
                  <c15:dlblFieldTable>
                    <c15:dlblFTEntry>
                      <c15:txfldGUID>{57BA7F0C-76D5-4DBF-887A-0F6F131C7838}</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84D-4452-9CD9-5CF1CCB65C8E}"/>
                </c:ext>
                <c:ext xmlns:c15="http://schemas.microsoft.com/office/drawing/2012/chart" uri="{CE6537A1-D6FC-4f65-9D91-7224C49458BB}">
                  <c15:dlblFieldTable>
                    <c15:dlblFTEntry>
                      <c15:txfldGUID>{7EA0B414-C40A-4937-99BF-4C5E08214BB6}</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84D-4452-9CD9-5CF1CCB65C8E}"/>
                </c:ext>
                <c:ext xmlns:c15="http://schemas.microsoft.com/office/drawing/2012/chart" uri="{CE6537A1-D6FC-4f65-9D91-7224C49458BB}">
                  <c15:dlblFieldTable>
                    <c15:dlblFTEntry>
                      <c15:txfldGUID>{F0973DB2-AB72-4CAB-8CBC-DB26E6C5863C}</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32">
                  <c:v>61.4</c:v>
                </c:pt>
              </c:numCache>
            </c:numRef>
          </c:xVal>
          <c:yVal>
            <c:numRef>
              <c:f>公会計指標分析・財政指標組合せ分析表!$BP$55:$DC$55</c:f>
              <c:numCache>
                <c:formatCode>#,##0.0;"▲ "#,##0.0</c:formatCode>
                <c:ptCount val="40"/>
                <c:pt idx="32">
                  <c:v>15.5</c:v>
                </c:pt>
              </c:numCache>
            </c:numRef>
          </c:yVal>
          <c:smooth val="0"/>
          <c:extLst xmlns:c16r2="http://schemas.microsoft.com/office/drawing/2015/06/chart">
            <c:ext xmlns:c16="http://schemas.microsoft.com/office/drawing/2014/chart" uri="{C3380CC4-5D6E-409C-BE32-E72D297353CC}">
              <c16:uniqueId val="{00000013-F84D-4452-9CD9-5CF1CCB65C8E}"/>
            </c:ext>
          </c:extLst>
        </c:ser>
        <c:dLbls>
          <c:showLegendKey val="0"/>
          <c:showVal val="1"/>
          <c:showCatName val="0"/>
          <c:showSerName val="0"/>
          <c:showPercent val="0"/>
          <c:showBubbleSize val="0"/>
        </c:dLbls>
        <c:axId val="506350536"/>
        <c:axId val="506346616"/>
      </c:scatterChart>
      <c:valAx>
        <c:axId val="506350536"/>
        <c:scaling>
          <c:orientation val="maxMin"/>
          <c:max val="73.699999999999989"/>
          <c:min val="49.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46616"/>
        <c:crosses val="autoZero"/>
        <c:crossBetween val="midCat"/>
      </c:valAx>
      <c:valAx>
        <c:axId val="506346616"/>
        <c:scaling>
          <c:orientation val="maxMin"/>
          <c:max val="18.600000000000001"/>
          <c:min val="12.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50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05-4981-AD26-E5B489653830}"/>
                </c:ext>
                <c:ext xmlns:c15="http://schemas.microsoft.com/office/drawing/2012/chart" uri="{CE6537A1-D6FC-4f65-9D91-7224C49458BB}">
                  <c15:dlblFieldTable>
                    <c15:dlblFTEntry>
                      <c15:txfldGUID>{DE2046BE-049F-4A9A-AC78-A3904E5ECB4F}</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05-4981-AD26-E5B489653830}"/>
                </c:ext>
                <c:ext xmlns:c15="http://schemas.microsoft.com/office/drawing/2012/chart" uri="{CE6537A1-D6FC-4f65-9D91-7224C49458BB}">
                  <c15:dlblFieldTable>
                    <c15:dlblFTEntry>
                      <c15:txfldGUID>{C4E417AC-9739-4D86-ABBB-0EDDD3BD1861}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B05-4981-AD26-E5B489653830}"/>
                </c:ext>
                <c:ext xmlns:c15="http://schemas.microsoft.com/office/drawing/2012/chart" uri="{CE6537A1-D6FC-4f65-9D91-7224C49458BB}">
                  <c15:dlblFieldTable>
                    <c15:dlblFTEntry>
                      <c15:txfldGUID>{A559FD73-BD69-47AD-982C-DD00F7AC1EAD}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B05-4981-AD26-E5B489653830}"/>
                </c:ext>
                <c:ext xmlns:c15="http://schemas.microsoft.com/office/drawing/2012/chart" uri="{CE6537A1-D6FC-4f65-9D91-7224C49458BB}">
                  <c15:dlblFieldTable>
                    <c15:dlblFTEntry>
                      <c15:txfldGUID>{68A9B3A7-6A9F-4279-A1D0-560D8E351476}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B05-4981-AD26-E5B489653830}"/>
                </c:ext>
                <c:ext xmlns:c15="http://schemas.microsoft.com/office/drawing/2012/chart" uri="{CE6537A1-D6FC-4f65-9D91-7224C49458BB}">
                  <c15:dlblFieldTable>
                    <c15:dlblFTEntry>
                      <c15:txfldGUID>{8902037D-6A8D-4701-A6EB-A53A585D1337}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B05-4981-AD26-E5B489653830}"/>
                </c:ext>
                <c:ext xmlns:c15="http://schemas.microsoft.com/office/drawing/2012/chart" uri="{CE6537A1-D6FC-4f65-9D91-7224C49458BB}">
                  <c15:dlblFieldTable>
                    <c15:dlblFTEntry>
                      <c15:txfldGUID>{4685EB45-B89D-46D4-99B1-40DD2A84AB8F}</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B05-4981-AD26-E5B489653830}"/>
                </c:ext>
                <c:ext xmlns:c15="http://schemas.microsoft.com/office/drawing/2012/chart" uri="{CE6537A1-D6FC-4f65-9D91-7224C49458BB}">
                  <c15:dlblFieldTable>
                    <c15:dlblFTEntry>
                      <c15:txfldGUID>{0E0945B5-9EED-408A-A5A8-521FF728769D}</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B05-4981-AD26-E5B489653830}"/>
                </c:ext>
                <c:ext xmlns:c15="http://schemas.microsoft.com/office/drawing/2012/chart" uri="{CE6537A1-D6FC-4f65-9D91-7224C49458BB}">
                  <c15:dlblFieldTable>
                    <c15:dlblFTEntry>
                      <c15:txfldGUID>{F2FD2FC1-49EF-430C-A63E-149AC4B3FF03}</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B05-4981-AD26-E5B489653830}"/>
                </c:ext>
                <c:ext xmlns:c15="http://schemas.microsoft.com/office/drawing/2012/chart" uri="{CE6537A1-D6FC-4f65-9D91-7224C49458BB}">
                  <c15:dlblFieldTable>
                    <c15:dlblFTEntry>
                      <c15:txfldGUID>{189DCBC1-82BC-473E-AC68-824CEAC2FD93}</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-0.7</c:v>
                </c:pt>
                <c:pt idx="16">
                  <c:v>-1.3</c:v>
                </c:pt>
                <c:pt idx="24">
                  <c:v>-1.7</c:v>
                </c:pt>
                <c:pt idx="32">
                  <c:v>-2.1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B05-4981-AD26-E5B4896538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B05-4981-AD26-E5B489653830}"/>
                </c:ext>
                <c:ext xmlns:c15="http://schemas.microsoft.com/office/drawing/2012/chart" uri="{CE6537A1-D6FC-4f65-9D91-7224C49458BB}">
                  <c15:dlblFieldTable>
                    <c15:dlblFTEntry>
                      <c15:txfldGUID>{209B8A95-C18D-4FE1-92D6-6B5D9802BB33}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B05-4981-AD26-E5B489653830}"/>
                </c:ext>
                <c:ext xmlns:c15="http://schemas.microsoft.com/office/drawing/2012/chart" uri="{CE6537A1-D6FC-4f65-9D91-7224C49458BB}">
                  <c15:dlblFieldTable>
                    <c15:dlblFTEntry>
                      <c15:txfldGUID>{3C2EBB1A-9E49-44CF-A606-220C96BD8C70}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B05-4981-AD26-E5B489653830}"/>
                </c:ext>
                <c:ext xmlns:c15="http://schemas.microsoft.com/office/drawing/2012/chart" uri="{CE6537A1-D6FC-4f65-9D91-7224C49458BB}">
                  <c15:dlblFieldTable>
                    <c15:dlblFTEntry>
                      <c15:txfldGUID>{2792B769-A426-41CC-B01B-2AC1B86DB21A}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B05-4981-AD26-E5B489653830}"/>
                </c:ext>
                <c:ext xmlns:c15="http://schemas.microsoft.com/office/drawing/2012/chart" uri="{CE6537A1-D6FC-4f65-9D91-7224C49458BB}">
                  <c15:dlblFieldTable>
                    <c15:dlblFTEntry>
                      <c15:txfldGUID>{684F7760-CEF7-4D39-BB91-A1128F7CBEFF}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B05-4981-AD26-E5B489653830}"/>
                </c:ext>
                <c:ext xmlns:c15="http://schemas.microsoft.com/office/drawing/2012/chart" uri="{CE6537A1-D6FC-4f65-9D91-7224C49458BB}">
                  <c15:dlblFieldTable>
                    <c15:dlblFTEntry>
                      <c15:txfldGUID>{E9F89D51-021B-4F36-905F-BCEF9D505A1B}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B05-4981-AD26-E5B489653830}"/>
                </c:ext>
                <c:ext xmlns:c15="http://schemas.microsoft.com/office/drawing/2012/chart" uri="{CE6537A1-D6FC-4f65-9D91-7224C49458BB}">
                  <c15:dlblFieldTable>
                    <c15:dlblFTEntry>
                      <c15:txfldGUID>{11F3BE27-96EB-4972-AF42-169854D73A5C}</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B05-4981-AD26-E5B489653830}"/>
                </c:ext>
                <c:ext xmlns:c15="http://schemas.microsoft.com/office/drawing/2012/chart" uri="{CE6537A1-D6FC-4f65-9D91-7224C49458BB}">
                  <c15:dlblFieldTable>
                    <c15:dlblFTEntry>
                      <c15:txfldGUID>{68826E5B-C7DF-47D5-AFAC-A3BF1A7803C3}</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B05-4981-AD26-E5B489653830}"/>
                </c:ext>
                <c:ext xmlns:c15="http://schemas.microsoft.com/office/drawing/2012/chart" uri="{CE6537A1-D6FC-4f65-9D91-7224C49458BB}">
                  <c15:dlblFieldTable>
                    <c15:dlblFTEntry>
                      <c15:txfldGUID>{CBEFD0F0-82D1-4205-95E9-89DFCCD8A7F4}</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B05-4981-AD26-E5B489653830}"/>
                </c:ext>
                <c:ext xmlns:c15="http://schemas.microsoft.com/office/drawing/2012/chart" uri="{CE6537A1-D6FC-4f65-9D91-7224C49458BB}">
                  <c15:dlblFieldTable>
                    <c15:dlblFTEntry>
                      <c15:txfldGUID>{FC8A91AF-4A2A-4254-92A8-679D98E29FE9}</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xmlns:c16r2="http://schemas.microsoft.com/office/drawing/2015/06/chart">
            <c:ext xmlns:c16="http://schemas.microsoft.com/office/drawing/2014/chart" uri="{C3380CC4-5D6E-409C-BE32-E72D297353CC}">
              <c16:uniqueId val="{00000013-DB05-4981-AD26-E5B489653830}"/>
            </c:ext>
          </c:extLst>
        </c:ser>
        <c:dLbls>
          <c:showLegendKey val="0"/>
          <c:showVal val="1"/>
          <c:showCatName val="0"/>
          <c:showSerName val="0"/>
          <c:showPercent val="0"/>
          <c:showBubbleSize val="0"/>
        </c:dLbls>
        <c:axId val="506343480"/>
        <c:axId val="506347792"/>
      </c:scatterChart>
      <c:valAx>
        <c:axId val="506343480"/>
        <c:scaling>
          <c:orientation val="maxMin"/>
          <c:max val="6.8999999999999995"/>
          <c:min val="6.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47792"/>
        <c:crosses val="autoZero"/>
        <c:crossBetween val="midCat"/>
      </c:valAx>
      <c:valAx>
        <c:axId val="506347792"/>
        <c:scaling>
          <c:orientation val="maxMin"/>
          <c:max val="22"/>
          <c:min val="1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43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元利償還金等を算入公債費が上回る状況（実質公債費比率の分子がマイナス）が続いているのは、臨時財政対策債を発行可能額より低額で借入れているため、元利償還金等への計上額（実際の借入額ベースで算定）と算入公債費への計上額（発行可能額ベースで算定）に差額が生じることが主な要因である。</a:t>
          </a:r>
        </a:p>
        <a:p>
          <a:r>
            <a:rPr kumimoji="1" lang="ja-JP" altLang="en-US" sz="1300">
              <a:solidFill>
                <a:sysClr val="windowText" lastClr="000000"/>
              </a:solidFill>
              <a:latin typeface="ＭＳ ゴシック" pitchFamily="49" charset="-128"/>
              <a:ea typeface="ＭＳ ゴシック" pitchFamily="49" charset="-128"/>
            </a:rPr>
            <a:t>　令和２年度においてはコロナ禍によるの財源不足を補うため臨時財政対策債は発行可能額までの借入れを行ったが、元利償還金等を算入公債費が上回る状況が続いている。</a:t>
          </a:r>
        </a:p>
        <a:p>
          <a:r>
            <a:rPr kumimoji="1" lang="ja-JP" altLang="en-US" sz="1300">
              <a:solidFill>
                <a:sysClr val="windowText" lastClr="000000"/>
              </a:solidFill>
              <a:latin typeface="ＭＳ ゴシック" pitchFamily="49" charset="-128"/>
              <a:ea typeface="ＭＳ ゴシック" pitchFamily="49" charset="-128"/>
            </a:rPr>
            <a:t>　引き続き計画的な町債の借入れ・償還に取り組み、財政健全化に努める。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減債基金を運用していない。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21</a:t>
          </a:r>
          <a:r>
            <a:rPr kumimoji="1" lang="ja-JP" altLang="en-US" sz="1400">
              <a:solidFill>
                <a:sysClr val="windowText" lastClr="000000"/>
              </a:solidFill>
              <a:latin typeface="ＭＳ ゴシック" pitchFamily="49" charset="-128"/>
              <a:ea typeface="ＭＳ ゴシック" pitchFamily="49" charset="-128"/>
            </a:rPr>
            <a:t>年度から将来負担額を充当可能財源が上回り将来負担比率が算定されない状況が続いている。</a:t>
          </a:r>
        </a:p>
        <a:p>
          <a:r>
            <a:rPr kumimoji="1" lang="ja-JP" altLang="en-US" sz="1400">
              <a:solidFill>
                <a:sysClr val="windowText" lastClr="000000"/>
              </a:solidFill>
              <a:latin typeface="ＭＳ ゴシック" pitchFamily="49" charset="-128"/>
              <a:ea typeface="ＭＳ ゴシック" pitchFamily="49" charset="-128"/>
            </a:rPr>
            <a:t>　将来負担額は、退職手当負担見込額が微増したが、下水道事業会計の地方債残高が減少していること（公営企業債等繰入見込額の減少）等により全体としては減少傾向にある。</a:t>
          </a:r>
        </a:p>
        <a:p>
          <a:r>
            <a:rPr kumimoji="1" lang="ja-JP" altLang="en-US" sz="1400">
              <a:solidFill>
                <a:sysClr val="windowText" lastClr="000000"/>
              </a:solidFill>
              <a:latin typeface="ＭＳ ゴシック" pitchFamily="49" charset="-128"/>
              <a:ea typeface="ＭＳ ゴシック" pitchFamily="49" charset="-128"/>
            </a:rPr>
            <a:t>　一方で充当可能財源は、充当可能特定歳入（都市計画税収）が減少しているものの、充当可能基金残高を維持できていることや、下水道事業会計や公債費に対する基準財政需要額算入見込額に大きな変動がないことから、全体では横ばい傾向である。</a:t>
          </a:r>
        </a:p>
        <a:p>
          <a:r>
            <a:rPr kumimoji="1" lang="ja-JP" altLang="en-US" sz="1400">
              <a:solidFill>
                <a:sysClr val="windowText" lastClr="000000"/>
              </a:solidFill>
              <a:latin typeface="ＭＳ ゴシック" pitchFamily="49" charset="-128"/>
              <a:ea typeface="ＭＳ ゴシック" pitchFamily="49" charset="-128"/>
            </a:rPr>
            <a:t>　将来負担額が減少傾向、充当可能財源は横ばい傾向であるため、将来負担比率が算定されない状況はしばらく続くものと思われる。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神奈川県葉山町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新型コロナウイルス感染症の影響による次年度以降の減収への備えとして財政調整基金への積立額を増やした（令和元年度積み立て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億円→令和２年度積み立て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ことから財政調整基金の残高が増加した。公共公益施設整備基金についてはコロナ禍による工事の中止等を受け、取り崩し額は減、また、令和２年度は財政調整基金への積み立てを優先したため、大規模事業や公共施設の老朽化対策等に要する経費の財源として積み立てを行った前年に比べて積立て額を減額した（令和元年度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億円→令和２年度積み立て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た。基金全体においては残高が増加</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20.65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21.86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予定されているクリーンセンター再整備や老朽化が進む公共施設の修繕等に対する備えとして、各年度の予算編成状況や国・県の補助制度の動向に注視しながら、必要な基金残高の確保を図る。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公共公益施設整備基金：教育施設、社会福祉施設、道路その他の公共公益施設の整備に必要な資金を積み立てる。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ふるさと葉山みどり基金：優れた自然環境を保全して緑豊かな郷土を残すのに必要な資金を積み立てる。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葉山町教育基金：教育の振興及び教育環境の充実を図るために必要となる資金を積み立てる。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公共公益施設整備基金：コロナ禍による公共公益施設整備工事の中止等を受け、基金取り崩しが減るとともに積立額も減少したことから、基金残高が令和元年度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10.77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億円に減少した。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ふるさと葉山みどり基金：町有緑地ネットフェンス交換工事の財源として取崩した額と森林環境譲与税を財源とする積立額がほぼ同額だったため、基金残高は百万単位では同額となった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葉山町教育基金：令和２年度は新型コロナウイルス感染症対策として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学びを止めない寄附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を募ったことから、基金残高が令和元年度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億円に増加した。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公共公益施設整備基金：公共公益施設の老朽化対策がより一層本格化し多額な維持補修費が必要となるため、必要な資金確保に努めていく。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ふるさと葉山みどり基金：今後の自然環境の保全の取り組みのための資金として活用するよう管理していく。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葉山町教育基金：教育の振興及び教育環境の充実を図るための資金として活用するよう管理していく。</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会計年度間の財源の不均衡を調整及び不測の財政需要に備えるため決算剰余金を原資に積み立てを行っているが、令和２年度は財政需要に充てるための取り崩し額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が積み立て額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より少なかったため、基金残高は増加</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7.61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財源の不均衡の調整及び不測の財政需要に備えるため、中期財政計画で定めている目標額（年度末残高５億円以上）の確保を図る。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減債基金を運用していない。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減債基金を設置する予定はない。</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32,916
32,665
17.04
14,758,075
13,992,604
613,294
7,222,183
5,629,152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有形固定資産減価償却率は、類似団体の平均と比較して、少し高い水準にある。当町では令和４年度公共施設等総合管理計画を改訂予定であり今後も計画的かつ効果的な施設の更新を検討していく。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3" name="直線コネクタ 72"/>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4" name="有形固定資産減価償却率最小値テキスト"/>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5" name="直線コネクタ 74"/>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6" name="有形固定資産減価償却率最大値テキスト"/>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7" name="直線コネクタ 76"/>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8" name="有形固定資産減価償却率平均値テキスト"/>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9" name="フローチャート: 判断 78"/>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0" name="フローチャート: 判断 79"/>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1" name="フローチャート: 判断 80"/>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2" name="フローチャート: 判断 81"/>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3" name="フローチャート: 判断 82"/>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156119</xdr:rowOff>
    </xdr:from>
    <xdr:to>
      <xdr:col>23</xdr:col>
      <xdr:colOff>136525</xdr:colOff>
      <xdr:row>31</xdr:row>
      <xdr:rowOff>86269</xdr:rowOff>
    </xdr:to>
    <xdr:sp macro="" textlink="">
      <xdr:nvSpPr>
        <xdr:cNvPr id="89" name="楕円 88"/>
        <xdr:cNvSpPr/>
      </xdr:nvSpPr>
      <xdr:spPr>
        <a:xfrm>
          <a:off x="47117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134546</xdr:rowOff>
    </xdr:from>
    <xdr:ext cx="405111" cy="259045"/>
    <xdr:sp macro="" textlink="">
      <xdr:nvSpPr>
        <xdr:cNvPr id="90" name="有形固定資産減価償却率該当値テキスト"/>
        <xdr:cNvSpPr txBox="1"/>
      </xdr:nvSpPr>
      <xdr:spPr>
        <a:xfrm>
          <a:off x="4813300"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39841</xdr:rowOff>
    </xdr:from>
    <xdr:ext cx="405111" cy="259045"/>
    <xdr:sp macro="" textlink="">
      <xdr:nvSpPr>
        <xdr:cNvPr id="91"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2" name="n_2aveValue有形固定資産減価償却率"/>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3" name="n_3aveValue有形固定資産減価償却率"/>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94" name="n_4aveValue有形固定資産減価償却率"/>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a:t>
          </a:r>
          <a:r>
            <a:rPr kumimoji="1" lang="en-US" altLang="ja-JP" sz="1100">
              <a:solidFill>
                <a:schemeClr val="dk1"/>
              </a:solidFill>
              <a:effectLst/>
              <a:latin typeface="+mn-lt"/>
              <a:ea typeface="+mn-ea"/>
              <a:cs typeface="+mn-cs"/>
            </a:rPr>
            <a:t>337.4</a:t>
          </a:r>
          <a:r>
            <a:rPr kumimoji="1" lang="ja-JP" altLang="ja-JP" sz="1100">
              <a:solidFill>
                <a:schemeClr val="dk1"/>
              </a:solidFill>
              <a:effectLst/>
              <a:latin typeface="+mn-lt"/>
              <a:ea typeface="+mn-ea"/>
              <a:cs typeface="+mn-cs"/>
            </a:rPr>
            <a:t>％である。</a:t>
          </a:r>
          <a:endParaRPr lang="ja-JP" altLang="ja-JP">
            <a:effectLst/>
          </a:endParaRPr>
        </a:p>
        <a:p>
          <a:r>
            <a:rPr kumimoji="1" lang="ja-JP" altLang="ja-JP" sz="1100">
              <a:solidFill>
                <a:schemeClr val="dk1"/>
              </a:solidFill>
              <a:effectLst/>
              <a:latin typeface="+mn-lt"/>
              <a:ea typeface="+mn-ea"/>
              <a:cs typeface="+mn-cs"/>
            </a:rPr>
            <a:t>前年に比べ</a:t>
          </a:r>
          <a:r>
            <a:rPr kumimoji="1" lang="en-US" altLang="ja-JP" sz="1100">
              <a:solidFill>
                <a:schemeClr val="dk1"/>
              </a:solidFill>
              <a:effectLst/>
              <a:latin typeface="+mn-lt"/>
              <a:ea typeface="+mn-ea"/>
              <a:cs typeface="+mn-cs"/>
            </a:rPr>
            <a:t>86.7</a:t>
          </a:r>
          <a:r>
            <a:rPr kumimoji="1" lang="ja-JP" altLang="ja-JP" sz="1100">
              <a:solidFill>
                <a:schemeClr val="dk1"/>
              </a:solidFill>
              <a:effectLst/>
              <a:latin typeface="+mn-lt"/>
              <a:ea typeface="+mn-ea"/>
              <a:cs typeface="+mn-cs"/>
            </a:rPr>
            <a:t>ポイント減少した。</a:t>
          </a:r>
          <a:endParaRPr lang="ja-JP" altLang="ja-JP">
            <a:effectLst/>
          </a:endParaRPr>
        </a:p>
        <a:p>
          <a:r>
            <a:rPr kumimoji="1" lang="ja-JP" altLang="ja-JP" sz="1100">
              <a:solidFill>
                <a:schemeClr val="dk1"/>
              </a:solidFill>
              <a:effectLst/>
              <a:latin typeface="+mn-lt"/>
              <a:ea typeface="+mn-ea"/>
              <a:cs typeface="+mn-cs"/>
            </a:rPr>
            <a:t>類似団体内平均</a:t>
          </a:r>
          <a:r>
            <a:rPr kumimoji="1" lang="en-US" altLang="ja-JP" sz="1100">
              <a:solidFill>
                <a:schemeClr val="dk1"/>
              </a:solidFill>
              <a:effectLst/>
              <a:latin typeface="+mn-lt"/>
              <a:ea typeface="+mn-ea"/>
              <a:cs typeface="+mn-cs"/>
            </a:rPr>
            <a:t>556.4</a:t>
          </a:r>
          <a:r>
            <a:rPr kumimoji="1" lang="ja-JP" altLang="ja-JP" sz="1100">
              <a:solidFill>
                <a:schemeClr val="dk1"/>
              </a:solidFill>
              <a:effectLst/>
              <a:latin typeface="+mn-lt"/>
              <a:ea typeface="+mn-ea"/>
              <a:cs typeface="+mn-cs"/>
            </a:rPr>
            <a:t>％や神奈川県平均</a:t>
          </a:r>
          <a:r>
            <a:rPr kumimoji="1" lang="en-US" altLang="ja-JP" sz="1100">
              <a:solidFill>
                <a:schemeClr val="dk1"/>
              </a:solidFill>
              <a:effectLst/>
              <a:latin typeface="+mn-lt"/>
              <a:ea typeface="+mn-ea"/>
              <a:cs typeface="+mn-cs"/>
            </a:rPr>
            <a:t>1002.9</a:t>
          </a:r>
          <a:r>
            <a:rPr kumimoji="1" lang="ja-JP" altLang="ja-JP" sz="1100">
              <a:solidFill>
                <a:schemeClr val="dk1"/>
              </a:solidFill>
              <a:effectLst/>
              <a:latin typeface="+mn-lt"/>
              <a:ea typeface="+mn-ea"/>
              <a:cs typeface="+mn-cs"/>
            </a:rPr>
            <a:t>％よりも低率となっており、債務償還能力は平均よりも高い状況である。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1" name="直線コネクタ 110"/>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2" name="テキスト ボックス 111"/>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3" name="直線コネクタ 112"/>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4" name="テキスト ボックス 113"/>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5" name="直線コネクタ 114"/>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6" name="テキスト ボックス 115"/>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7" name="直線コネクタ 116"/>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8" name="テキスト ボックス 117"/>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21" name="直線コネクタ 120"/>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22" name="債務償還比率最小値テキスト"/>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23" name="直線コネクタ 122"/>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4"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5" name="直線コネクタ 124"/>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26" name="債務償還比率平均値テキスト"/>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27" name="フローチャート: 判断 126"/>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28" name="フローチャート: 判断 127"/>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29" name="フローチャート: 判断 128"/>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30" name="フローチャート: 判断 129"/>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31" name="フローチャート: 判断 130"/>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53254</xdr:rowOff>
    </xdr:from>
    <xdr:to>
      <xdr:col>76</xdr:col>
      <xdr:colOff>73025</xdr:colOff>
      <xdr:row>28</xdr:row>
      <xdr:rowOff>154854</xdr:rowOff>
    </xdr:to>
    <xdr:sp macro="" textlink="">
      <xdr:nvSpPr>
        <xdr:cNvPr id="137" name="楕円 136"/>
        <xdr:cNvSpPr/>
      </xdr:nvSpPr>
      <xdr:spPr>
        <a:xfrm>
          <a:off x="14744700" y="56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76131</xdr:rowOff>
    </xdr:from>
    <xdr:ext cx="469744" cy="259045"/>
    <xdr:sp macro="" textlink="">
      <xdr:nvSpPr>
        <xdr:cNvPr id="138" name="債務償還比率該当値テキスト"/>
        <xdr:cNvSpPr txBox="1"/>
      </xdr:nvSpPr>
      <xdr:spPr>
        <a:xfrm>
          <a:off x="14846300" y="547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128128</xdr:rowOff>
    </xdr:from>
    <xdr:to>
      <xdr:col>72</xdr:col>
      <xdr:colOff>123825</xdr:colOff>
      <xdr:row>29</xdr:row>
      <xdr:rowOff>58278</xdr:rowOff>
    </xdr:to>
    <xdr:sp macro="" textlink="">
      <xdr:nvSpPr>
        <xdr:cNvPr id="139" name="楕円 138"/>
        <xdr:cNvSpPr/>
      </xdr:nvSpPr>
      <xdr:spPr>
        <a:xfrm>
          <a:off x="14033500" y="570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104054</xdr:rowOff>
    </xdr:from>
    <xdr:to>
      <xdr:col>76</xdr:col>
      <xdr:colOff>22225</xdr:colOff>
      <xdr:row>29</xdr:row>
      <xdr:rowOff>7478</xdr:rowOff>
    </xdr:to>
    <xdr:cxnSp macro="">
      <xdr:nvCxnSpPr>
        <xdr:cNvPr id="140" name="直線コネクタ 139"/>
        <xdr:cNvCxnSpPr/>
      </xdr:nvCxnSpPr>
      <xdr:spPr>
        <a:xfrm flipV="1">
          <a:off x="14084300" y="5676179"/>
          <a:ext cx="711200" cy="7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160167</xdr:rowOff>
    </xdr:from>
    <xdr:to>
      <xdr:col>68</xdr:col>
      <xdr:colOff>123825</xdr:colOff>
      <xdr:row>29</xdr:row>
      <xdr:rowOff>90317</xdr:rowOff>
    </xdr:to>
    <xdr:sp macro="" textlink="">
      <xdr:nvSpPr>
        <xdr:cNvPr id="141" name="楕円 140"/>
        <xdr:cNvSpPr/>
      </xdr:nvSpPr>
      <xdr:spPr>
        <a:xfrm>
          <a:off x="13271500" y="573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7478</xdr:rowOff>
    </xdr:from>
    <xdr:to>
      <xdr:col>72</xdr:col>
      <xdr:colOff>73025</xdr:colOff>
      <xdr:row>29</xdr:row>
      <xdr:rowOff>39517</xdr:rowOff>
    </xdr:to>
    <xdr:cxnSp macro="">
      <xdr:nvCxnSpPr>
        <xdr:cNvPr id="142" name="直線コネクタ 141"/>
        <xdr:cNvCxnSpPr/>
      </xdr:nvCxnSpPr>
      <xdr:spPr>
        <a:xfrm flipV="1">
          <a:off x="13322300" y="5751053"/>
          <a:ext cx="762000" cy="3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36906</xdr:rowOff>
    </xdr:from>
    <xdr:to>
      <xdr:col>64</xdr:col>
      <xdr:colOff>123825</xdr:colOff>
      <xdr:row>29</xdr:row>
      <xdr:rowOff>138506</xdr:rowOff>
    </xdr:to>
    <xdr:sp macro="" textlink="">
      <xdr:nvSpPr>
        <xdr:cNvPr id="143" name="楕円 142"/>
        <xdr:cNvSpPr/>
      </xdr:nvSpPr>
      <xdr:spPr>
        <a:xfrm>
          <a:off x="12509500" y="57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39517</xdr:rowOff>
    </xdr:from>
    <xdr:to>
      <xdr:col>68</xdr:col>
      <xdr:colOff>73025</xdr:colOff>
      <xdr:row>29</xdr:row>
      <xdr:rowOff>87706</xdr:rowOff>
    </xdr:to>
    <xdr:cxnSp macro="">
      <xdr:nvCxnSpPr>
        <xdr:cNvPr id="144" name="直線コネクタ 143"/>
        <xdr:cNvCxnSpPr/>
      </xdr:nvCxnSpPr>
      <xdr:spPr>
        <a:xfrm flipV="1">
          <a:off x="12560300" y="5783092"/>
          <a:ext cx="7620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81554</xdr:rowOff>
    </xdr:from>
    <xdr:to>
      <xdr:col>60</xdr:col>
      <xdr:colOff>123825</xdr:colOff>
      <xdr:row>30</xdr:row>
      <xdr:rowOff>11704</xdr:rowOff>
    </xdr:to>
    <xdr:sp macro="" textlink="">
      <xdr:nvSpPr>
        <xdr:cNvPr id="145" name="楕円 144"/>
        <xdr:cNvSpPr/>
      </xdr:nvSpPr>
      <xdr:spPr>
        <a:xfrm>
          <a:off x="11747500" y="582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87706</xdr:rowOff>
    </xdr:from>
    <xdr:to>
      <xdr:col>64</xdr:col>
      <xdr:colOff>73025</xdr:colOff>
      <xdr:row>29</xdr:row>
      <xdr:rowOff>132354</xdr:rowOff>
    </xdr:to>
    <xdr:cxnSp macro="">
      <xdr:nvCxnSpPr>
        <xdr:cNvPr id="146" name="直線コネクタ 145"/>
        <xdr:cNvCxnSpPr/>
      </xdr:nvCxnSpPr>
      <xdr:spPr>
        <a:xfrm flipV="1">
          <a:off x="11798300" y="5831281"/>
          <a:ext cx="762000" cy="4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47" name="n_1aveValue債務償還比率"/>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48" name="n_2aveValue債務償還比率"/>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49" name="n_3aveValue債務償還比率"/>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50" name="n_4aveValue債務償還比率"/>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74805</xdr:rowOff>
    </xdr:from>
    <xdr:ext cx="469744" cy="259045"/>
    <xdr:sp macro="" textlink="">
      <xdr:nvSpPr>
        <xdr:cNvPr id="151" name="n_1mainValue債務償還比率"/>
        <xdr:cNvSpPr txBox="1"/>
      </xdr:nvSpPr>
      <xdr:spPr>
        <a:xfrm>
          <a:off x="13836727" y="547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106844</xdr:rowOff>
    </xdr:from>
    <xdr:ext cx="469744" cy="259045"/>
    <xdr:sp macro="" textlink="">
      <xdr:nvSpPr>
        <xdr:cNvPr id="152" name="n_2mainValue債務償還比率"/>
        <xdr:cNvSpPr txBox="1"/>
      </xdr:nvSpPr>
      <xdr:spPr>
        <a:xfrm>
          <a:off x="13087427" y="55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155033</xdr:rowOff>
    </xdr:from>
    <xdr:ext cx="469744" cy="259045"/>
    <xdr:sp macro="" textlink="">
      <xdr:nvSpPr>
        <xdr:cNvPr id="153" name="n_3mainValue債務償還比率"/>
        <xdr:cNvSpPr txBox="1"/>
      </xdr:nvSpPr>
      <xdr:spPr>
        <a:xfrm>
          <a:off x="12325427" y="555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28231</xdr:rowOff>
    </xdr:from>
    <xdr:ext cx="469744" cy="259045"/>
    <xdr:sp macro="" textlink="">
      <xdr:nvSpPr>
        <xdr:cNvPr id="154" name="n_4mainValue債務償還比率"/>
        <xdr:cNvSpPr txBox="1"/>
      </xdr:nvSpPr>
      <xdr:spPr>
        <a:xfrm>
          <a:off x="11563427" y="560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32,916
32,665
17.04
14,758,075
13,992,604
613,294
7,222,183
5,629,152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73" name="楕円 72"/>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3827</xdr:rowOff>
    </xdr:from>
    <xdr:ext cx="405111" cy="259045"/>
    <xdr:sp macro="" textlink="">
      <xdr:nvSpPr>
        <xdr:cNvPr id="74" name="【道路】&#10;有形固定資産減価償却率該当値テキスト"/>
        <xdr:cNvSpPr txBox="1"/>
      </xdr:nvSpPr>
      <xdr:spPr>
        <a:xfrm>
          <a:off x="4673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93997</xdr:rowOff>
    </xdr:from>
    <xdr:ext cx="405111" cy="259045"/>
    <xdr:sp macro="" textlink="">
      <xdr:nvSpPr>
        <xdr:cNvPr id="75" name="n_1aveValue【道路】&#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76"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77"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78"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02" name="直線コネクタ 101"/>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03"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04" name="直線コネクタ 103"/>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05"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06" name="直線コネクタ 105"/>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07"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08" name="フローチャート: 判断 107"/>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09" name="フローチャート: 判断 108"/>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10" name="フローチャート: 判断 109"/>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11" name="フローチャート: 判断 110"/>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12" name="フローチャート: 判断 111"/>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153683</xdr:rowOff>
    </xdr:from>
    <xdr:to>
      <xdr:col>55</xdr:col>
      <xdr:colOff>50800</xdr:colOff>
      <xdr:row>41</xdr:row>
      <xdr:rowOff>83833</xdr:rowOff>
    </xdr:to>
    <xdr:sp macro="" textlink="">
      <xdr:nvSpPr>
        <xdr:cNvPr id="118" name="楕円 117"/>
        <xdr:cNvSpPr/>
      </xdr:nvSpPr>
      <xdr:spPr>
        <a:xfrm>
          <a:off x="10426700" y="70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68610</xdr:rowOff>
    </xdr:from>
    <xdr:ext cx="469744" cy="259045"/>
    <xdr:sp macro="" textlink="">
      <xdr:nvSpPr>
        <xdr:cNvPr id="119" name="【道路】&#10;一人当たり延長該当値テキスト"/>
        <xdr:cNvSpPr txBox="1"/>
      </xdr:nvSpPr>
      <xdr:spPr>
        <a:xfrm>
          <a:off x="10515600" y="692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84282</xdr:rowOff>
    </xdr:from>
    <xdr:ext cx="469744" cy="259045"/>
    <xdr:sp macro="" textlink="">
      <xdr:nvSpPr>
        <xdr:cNvPr id="12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2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2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2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2" name="正方形/長方形 13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3" name="正方形/長方形 13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4" name="正方形/長方形 13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5" name="正方形/長方形 13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6" name="正方形/長方形 13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7" name="正方形/長方形 13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8" name="正方形/長方形 13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9" name="正方形/長方形 138"/>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0" name="正方形/長方形 1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1" name="正方形/長方形 1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2" name="正方形/長方形 1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3" name="正方形/長方形 1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4" name="正方形/長方形 1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5" name="正方形/長方形 1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6" name="正方形/長方形 1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7" name="正方形/長方形 1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8" name="テキスト ボックス 1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9" name="直線コネクタ 1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0" name="テキスト ボックス 14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51" name="直線コネクタ 1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52" name="テキスト ボックス 151"/>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3" name="直線コネクタ 1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4" name="テキスト ボックス 1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5" name="直線コネクタ 1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6" name="テキスト ボックス 1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7" name="直線コネクタ 1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8" name="テキスト ボックス 1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9" name="直線コネクタ 1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0" name="テキスト ボックス 1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1" name="直線コネクタ 1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62" name="テキスト ボックス 161"/>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65" name="直線コネクタ 164"/>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66"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67" name="直線コネクタ 166"/>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68" name="【公営住宅】&#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69" name="直線コネクタ 168"/>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170" name="【公営住宅】&#10;有形固定資産減価償却率平均値テキスト"/>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171" name="フローチャート: 判断 170"/>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172" name="フローチャート: 判断 171"/>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173" name="フローチャート: 判断 172"/>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174" name="フローチャート: 判断 173"/>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175" name="フローチャート: 判断 174"/>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6" name="テキスト ボックス 1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49349</xdr:rowOff>
    </xdr:from>
    <xdr:to>
      <xdr:col>24</xdr:col>
      <xdr:colOff>114300</xdr:colOff>
      <xdr:row>83</xdr:row>
      <xdr:rowOff>150949</xdr:rowOff>
    </xdr:to>
    <xdr:sp macro="" textlink="">
      <xdr:nvSpPr>
        <xdr:cNvPr id="181" name="楕円 180"/>
        <xdr:cNvSpPr/>
      </xdr:nvSpPr>
      <xdr:spPr>
        <a:xfrm>
          <a:off x="45847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27776</xdr:rowOff>
    </xdr:from>
    <xdr:ext cx="405111" cy="259045"/>
    <xdr:sp macro="" textlink="">
      <xdr:nvSpPr>
        <xdr:cNvPr id="182" name="【公営住宅】&#10;有形固定資産減価償却率該当値テキスト"/>
        <xdr:cNvSpPr txBox="1"/>
      </xdr:nvSpPr>
      <xdr:spPr>
        <a:xfrm>
          <a:off x="4673600"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162577</xdr:rowOff>
    </xdr:from>
    <xdr:ext cx="405111" cy="259045"/>
    <xdr:sp macro="" textlink="">
      <xdr:nvSpPr>
        <xdr:cNvPr id="183" name="n_1aveValue【公営住宅】&#10;有形固定資産減価償却率"/>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184" name="n_2aveValue【公営住宅】&#10;有形固定資産減価償却率"/>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185" name="n_3aveValue【公営住宅】&#10;有形固定資産減価償却率"/>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186" name="n_4aveValue【公営住宅】&#10;有形固定資産減価償却率"/>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7" name="正方形/長方形 1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8" name="正方形/長方形 1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9" name="正方形/長方形 1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0" name="正方形/長方形 1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1" name="正方形/長方形 1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2" name="正方形/長方形 1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3" name="正方形/長方形 1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4" name="正方形/長方形 1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5" name="テキスト ボックス 1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6" name="直線コネクタ 1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7" name="直線コネクタ 1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8" name="テキスト ボックス 1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9" name="直線コネクタ 1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0" name="テキスト ボックス 19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1" name="直線コネクタ 2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2" name="テキスト ボックス 20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3" name="直線コネクタ 2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4" name="テキスト ボックス 20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5" name="直線コネクタ 2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6" name="テキスト ボックス 2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208" name="直線コネクタ 207"/>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209"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210" name="直線コネクタ 209"/>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211" name="【公営住宅】&#10;一人当たり面積最大値テキスト"/>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212" name="直線コネクタ 211"/>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213" name="【公営住宅】&#10;一人当たり面積平均値テキスト"/>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214" name="フローチャート: 判断 213"/>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215" name="フローチャート: 判断 214"/>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216" name="フローチャート: 判断 215"/>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217" name="フローチャート: 判断 216"/>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218" name="フローチャート: 判断 217"/>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9" name="テキスト ボックス 2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0" name="テキスト ボックス 2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1" name="テキスト ボックス 2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2" name="テキスト ボックス 2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3" name="テキスト ボックス 2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141833</xdr:rowOff>
    </xdr:from>
    <xdr:to>
      <xdr:col>55</xdr:col>
      <xdr:colOff>50800</xdr:colOff>
      <xdr:row>86</xdr:row>
      <xdr:rowOff>71983</xdr:rowOff>
    </xdr:to>
    <xdr:sp macro="" textlink="">
      <xdr:nvSpPr>
        <xdr:cNvPr id="224" name="楕円 223"/>
        <xdr:cNvSpPr/>
      </xdr:nvSpPr>
      <xdr:spPr>
        <a:xfrm>
          <a:off x="104267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56760</xdr:rowOff>
    </xdr:from>
    <xdr:ext cx="469744" cy="259045"/>
    <xdr:sp macro="" textlink="">
      <xdr:nvSpPr>
        <xdr:cNvPr id="225" name="【公営住宅】&#10;一人当たり面積該当値テキスト"/>
        <xdr:cNvSpPr txBox="1"/>
      </xdr:nvSpPr>
      <xdr:spPr>
        <a:xfrm>
          <a:off x="10515600" y="1463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138574</xdr:rowOff>
    </xdr:from>
    <xdr:ext cx="469744" cy="259045"/>
    <xdr:sp macro="" textlink="">
      <xdr:nvSpPr>
        <xdr:cNvPr id="226" name="n_1aveValue【公営住宅】&#10;一人当たり面積"/>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227" name="n_2aveValue【公営住宅】&#10;一人当たり面積"/>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228" name="n_3aveValue【公営住宅】&#10;一人当たり面積"/>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229" name="n_4aveValue【公営住宅】&#10;一人当たり面積"/>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0" name="正方形/長方形 2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1" name="正方形/長方形 2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2" name="正方形/長方形 2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3" name="正方形/長方形 2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4" name="正方形/長方形 2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5" name="正方形/長方形 2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6" name="正方形/長方形 2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7" name="正方形/長方形 2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6" name="正方形/長方形 2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7" name="正方形/長方形 2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8" name="正方形/長方形 2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9" name="正方形/長方形 2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0" name="正方形/長方形 2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1" name="正方形/長方形 2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2" name="正方形/長方形 2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3" name="正方形/長方形 2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4" name="テキスト ボックス 2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5" name="直線コネクタ 2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56" name="テキスト ボックス 25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57" name="直線コネクタ 2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58" name="テキスト ボックス 25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59" name="直線コネクタ 2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0" name="テキスト ボックス 2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1" name="直線コネクタ 2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2" name="テキスト ボックス 2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3" name="直線コネクタ 2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4" name="テキスト ボックス 2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65" name="直線コネクタ 2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66" name="テキスト ボックス 26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7" name="直線コネクタ 2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68" name="テキスト ボックス 26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270" name="直線コネクタ 269"/>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7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72" name="直線コネクタ 27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273"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274" name="直線コネクタ 273"/>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275" name="【認定こども園・幼稚園・保育所】&#10;有形固定資産減価償却率平均値テキスト"/>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276" name="フローチャート: 判断 275"/>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277" name="フローチャート: 判断 276"/>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278" name="フローチャート: 判断 277"/>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279" name="フローチャート: 判断 278"/>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280" name="フローチャート: 判断 279"/>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1" name="テキスト ボックス 2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2" name="テキスト ボックス 2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3" name="テキスト ボックス 2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4" name="テキスト ボックス 2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5" name="テキスト ボックス 2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40640</xdr:rowOff>
    </xdr:from>
    <xdr:to>
      <xdr:col>85</xdr:col>
      <xdr:colOff>177800</xdr:colOff>
      <xdr:row>34</xdr:row>
      <xdr:rowOff>142240</xdr:rowOff>
    </xdr:to>
    <xdr:sp macro="" textlink="">
      <xdr:nvSpPr>
        <xdr:cNvPr id="286" name="楕円 285"/>
        <xdr:cNvSpPr/>
      </xdr:nvSpPr>
      <xdr:spPr>
        <a:xfrm>
          <a:off x="162687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63517</xdr:rowOff>
    </xdr:from>
    <xdr:ext cx="405111" cy="259045"/>
    <xdr:sp macro="" textlink="">
      <xdr:nvSpPr>
        <xdr:cNvPr id="287" name="【認定こども園・幼稚園・保育所】&#10;有形固定資産減価償却率該当値テキスト"/>
        <xdr:cNvSpPr txBox="1"/>
      </xdr:nvSpPr>
      <xdr:spPr>
        <a:xfrm>
          <a:off x="16357600"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69232</xdr:rowOff>
    </xdr:from>
    <xdr:ext cx="405111" cy="259045"/>
    <xdr:sp macro="" textlink="">
      <xdr:nvSpPr>
        <xdr:cNvPr id="288"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289"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290"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291"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2" name="正方形/長方形 2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3" name="正方形/長方形 2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4" name="正方形/長方形 2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5" name="正方形/長方形 2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6" name="正方形/長方形 2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7" name="正方形/長方形 2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8" name="正方形/長方形 2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9" name="正方形/長方形 2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0" name="テキスト ボックス 2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1" name="直線コネクタ 3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2" name="直線コネクタ 30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03" name="テキスト ボックス 30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4" name="直線コネクタ 30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05" name="テキスト ボックス 30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6" name="直線コネクタ 30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07" name="テキスト ボックス 30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8" name="直線コネクタ 30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09" name="テキスト ボックス 30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0" name="直線コネクタ 3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11" name="テキスト ボックス 3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313" name="直線コネクタ 312"/>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1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15" name="直線コネクタ 31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316"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317" name="直線コネクタ 316"/>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318" name="【認定こども園・幼稚園・保育所】&#10;一人当たり面積平均値テキスト"/>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319" name="フローチャート: 判断 318"/>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320" name="フローチャート: 判断 319"/>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21" name="フローチャート: 判断 320"/>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22" name="フローチャート: 判断 321"/>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323" name="フローチャート: 判断 322"/>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4" name="テキスト ボックス 3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23114</xdr:rowOff>
    </xdr:from>
    <xdr:to>
      <xdr:col>116</xdr:col>
      <xdr:colOff>114300</xdr:colOff>
      <xdr:row>41</xdr:row>
      <xdr:rowOff>124714</xdr:rowOff>
    </xdr:to>
    <xdr:sp macro="" textlink="">
      <xdr:nvSpPr>
        <xdr:cNvPr id="329" name="楕円 328"/>
        <xdr:cNvSpPr/>
      </xdr:nvSpPr>
      <xdr:spPr>
        <a:xfrm>
          <a:off x="221107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109491</xdr:rowOff>
    </xdr:from>
    <xdr:ext cx="469744" cy="259045"/>
    <xdr:sp macro="" textlink="">
      <xdr:nvSpPr>
        <xdr:cNvPr id="330" name="【認定こども園・幼稚園・保育所】&#10;一人当たり面積該当値テキスト"/>
        <xdr:cNvSpPr txBox="1"/>
      </xdr:nvSpPr>
      <xdr:spPr>
        <a:xfrm>
          <a:off x="22199600" y="69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68089</xdr:rowOff>
    </xdr:from>
    <xdr:ext cx="469744" cy="259045"/>
    <xdr:sp macro="" textlink="">
      <xdr:nvSpPr>
        <xdr:cNvPr id="331" name="n_1aveValue【認定こども園・幼稚園・保育所】&#10;一人当たり面積"/>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332" name="n_2aveValue【認定こども園・幼稚園・保育所】&#10;一人当たり面積"/>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333" name="n_3aveValue【認定こども園・幼稚園・保育所】&#10;一人当たり面積"/>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334" name="n_4aveValue【認定こども園・幼稚園・保育所】&#10;一人当たり面積"/>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5" name="正方形/長方形 3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6" name="正方形/長方形 3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7" name="正方形/長方形 3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8" name="正方形/長方形 3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9" name="正方形/長方形 3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0" name="正方形/長方形 3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1" name="正方形/長方形 3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2" name="正方形/長方形 3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3" name="テキスト ボックス 3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4" name="直線コネクタ 3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45" name="テキスト ボックス 34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6" name="直線コネクタ 34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47" name="テキスト ボックス 34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8" name="直線コネクタ 34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9" name="テキスト ボックス 34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50" name="直線コネクタ 34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51" name="テキスト ボックス 35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52" name="直線コネクタ 35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3" name="テキスト ボックス 35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4" name="直線コネクタ 35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55" name="テキスト ボックス 35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6" name="直線コネクタ 3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57" name="テキスト ボックス 35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359" name="直線コネクタ 358"/>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360"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361" name="直線コネクタ 360"/>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362"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363" name="直線コネクタ 362"/>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364"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365" name="フローチャート: 判断 364"/>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366" name="フローチャート: 判断 365"/>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367" name="フローチャート: 判断 366"/>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368" name="フローチャート: 判断 367"/>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369" name="フローチャート: 判断 368"/>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0" name="テキスト ボックス 3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1" name="テキスト ボックス 3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2" name="テキスト ボックス 3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3" name="テキスト ボックス 3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4" name="テキスト ボックス 3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13970</xdr:rowOff>
    </xdr:from>
    <xdr:to>
      <xdr:col>85</xdr:col>
      <xdr:colOff>177800</xdr:colOff>
      <xdr:row>63</xdr:row>
      <xdr:rowOff>115570</xdr:rowOff>
    </xdr:to>
    <xdr:sp macro="" textlink="">
      <xdr:nvSpPr>
        <xdr:cNvPr id="375" name="楕円 374"/>
        <xdr:cNvSpPr/>
      </xdr:nvSpPr>
      <xdr:spPr>
        <a:xfrm>
          <a:off x="16268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100347</xdr:rowOff>
    </xdr:from>
    <xdr:ext cx="405111" cy="259045"/>
    <xdr:sp macro="" textlink="">
      <xdr:nvSpPr>
        <xdr:cNvPr id="376" name="【学校施設】&#10;有形固定資産減価償却率該当値テキスト"/>
        <xdr:cNvSpPr txBox="1"/>
      </xdr:nvSpPr>
      <xdr:spPr>
        <a:xfrm>
          <a:off x="16357600" y="1073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114952</xdr:rowOff>
    </xdr:from>
    <xdr:ext cx="405111" cy="259045"/>
    <xdr:sp macro="" textlink="">
      <xdr:nvSpPr>
        <xdr:cNvPr id="377"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378"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379" name="n_3aveValue【学校施設】&#10;有形固定資産減価償却率"/>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380"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1" name="正方形/長方形 3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2" name="正方形/長方形 3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3" name="正方形/長方形 3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4" name="正方形/長方形 3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5" name="正方形/長方形 3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6" name="正方形/長方形 3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7" name="正方形/長方形 3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8" name="正方形/長方形 3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9" name="テキスト ボックス 3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0" name="直線コネクタ 3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91" name="テキスト ボックス 39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392" name="直線コネクタ 39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93" name="テキスト ボックス 39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94" name="直線コネクタ 39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95" name="テキスト ボックス 39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96" name="直線コネクタ 39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97" name="テキスト ボックス 39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98" name="直線コネクタ 39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99" name="テキスト ボックス 39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00" name="直線コネクタ 39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01" name="テキスト ボックス 40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2" name="直線コネクタ 4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3" name="テキスト ボックス 4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05" name="直線コネクタ 404"/>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06"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07" name="直線コネクタ 406"/>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08"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09" name="直線コネクタ 408"/>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410"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11" name="フローチャート: 判断 410"/>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12" name="フローチャート: 判断 411"/>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13" name="フローチャート: 判断 412"/>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414" name="フローチャート: 判断 413"/>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415" name="フローチャート: 判断 414"/>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6" name="テキスト ボックス 4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7" name="テキスト ボックス 4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8" name="テキスト ボックス 4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9" name="テキスト ボックス 4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0" name="テキスト ボックス 4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18542</xdr:rowOff>
    </xdr:from>
    <xdr:to>
      <xdr:col>116</xdr:col>
      <xdr:colOff>114300</xdr:colOff>
      <xdr:row>63</xdr:row>
      <xdr:rowOff>120142</xdr:rowOff>
    </xdr:to>
    <xdr:sp macro="" textlink="">
      <xdr:nvSpPr>
        <xdr:cNvPr id="421" name="楕円 420"/>
        <xdr:cNvSpPr/>
      </xdr:nvSpPr>
      <xdr:spPr>
        <a:xfrm>
          <a:off x="22110700" y="1081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168419</xdr:rowOff>
    </xdr:from>
    <xdr:ext cx="469744" cy="259045"/>
    <xdr:sp macro="" textlink="">
      <xdr:nvSpPr>
        <xdr:cNvPr id="422" name="【学校施設】&#10;一人当たり面積該当値テキスト"/>
        <xdr:cNvSpPr txBox="1"/>
      </xdr:nvSpPr>
      <xdr:spPr>
        <a:xfrm>
          <a:off x="22199600" y="1079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88663</xdr:rowOff>
    </xdr:from>
    <xdr:ext cx="469744" cy="259045"/>
    <xdr:sp macro="" textlink="">
      <xdr:nvSpPr>
        <xdr:cNvPr id="423"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424"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425"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426"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6" name="正方形/長方形 4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7" name="正方形/長方形 4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8" name="正方形/長方形 4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9" name="正方形/長方形 4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0" name="正方形/長方形 4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1" name="正方形/長方形 4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2" name="正方形/長方形 44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43" name="正方形/長方形 4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4" name="正方形/長方形 4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5" name="正方形/長方形 4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6" name="正方形/長方形 4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7" name="正方形/長方形 4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8" name="正方形/長方形 4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9" name="正方形/長方形 4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0" name="正方形/長方形 44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51" name="正方形/長方形 4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52" name="正方形/長方形 4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53" name="正方形/長方形 4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54" name="正方形/長方形 4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55" name="正方形/長方形 4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56" name="正方形/長方形 4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57" name="正方形/長方形 4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58" name="正方形/長方形 45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59" name="正方形/長方形 4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0" name="正方形/長方形 4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1" name="テキスト ボックス 4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類似団体と比較し有形固定資産減価償却率が特に高い施設は学校施設であり、低いものは保育施設である。学校施設については校舎本体が</a:t>
          </a:r>
          <a:r>
            <a:rPr kumimoji="1" lang="en-US" altLang="ja-JP" sz="1100">
              <a:solidFill>
                <a:schemeClr val="dk1"/>
              </a:solidFill>
              <a:effectLst/>
              <a:latin typeface="+mn-lt"/>
              <a:ea typeface="+mn-ea"/>
              <a:cs typeface="+mn-cs"/>
            </a:rPr>
            <a:t>S58</a:t>
          </a:r>
          <a:r>
            <a:rPr kumimoji="1" lang="ja-JP" altLang="en-US" sz="1100">
              <a:solidFill>
                <a:schemeClr val="dk1"/>
              </a:solidFill>
              <a:effectLst/>
              <a:latin typeface="+mn-lt"/>
              <a:ea typeface="+mn-ea"/>
              <a:cs typeface="+mn-cs"/>
            </a:rPr>
            <a:t>年以前に建築されたもので、老朽化が進んでいることが主な要因である。適宜施設の耐震、改修工事は行ってきたが今後も町の公共施設等総合管理計画に基づき計画的に施設の更新を検討していく。保育施設については建築年が平成</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年であり、比較的新しい施設であるため類似団体内平均値と比較して低くなっている。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32,916
32,665
17.04
14,758,075
13,992,604
613,294
7,222,183
5,629,152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58057</xdr:rowOff>
    </xdr:from>
    <xdr:to>
      <xdr:col>24</xdr:col>
      <xdr:colOff>114300</xdr:colOff>
      <xdr:row>40</xdr:row>
      <xdr:rowOff>159657</xdr:rowOff>
    </xdr:to>
    <xdr:sp macro="" textlink="">
      <xdr:nvSpPr>
        <xdr:cNvPr id="74" name="楕円 73"/>
        <xdr:cNvSpPr/>
      </xdr:nvSpPr>
      <xdr:spPr>
        <a:xfrm>
          <a:off x="4584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36484</xdr:rowOff>
    </xdr:from>
    <xdr:ext cx="405111" cy="259045"/>
    <xdr:sp macro="" textlink="">
      <xdr:nvSpPr>
        <xdr:cNvPr id="75" name="【図書館】&#10;有形固定資産減価償却率該当値テキスト"/>
        <xdr:cNvSpPr txBox="1"/>
      </xdr:nvSpPr>
      <xdr:spPr>
        <a:xfrm>
          <a:off x="4673600"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133730</xdr:rowOff>
    </xdr:from>
    <xdr:ext cx="405111" cy="259045"/>
    <xdr:sp macro="" textlink="">
      <xdr:nvSpPr>
        <xdr:cNvPr id="76"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77"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78"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79"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03" name="直線コネクタ 102"/>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4"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05" name="直線コネクタ 104"/>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06"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07" name="直線コネクタ 106"/>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08"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9" name="フローチャート: 判断 108"/>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10" name="フローチャート: 判断 109"/>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11" name="フローチャート: 判断 110"/>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12" name="フローチャート: 判断 111"/>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13" name="フローチャート: 判断 112"/>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9" name="楕円 118"/>
        <xdr:cNvSpPr/>
      </xdr:nvSpPr>
      <xdr:spPr>
        <a:xfrm>
          <a:off x="10426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20"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48277</xdr:rowOff>
    </xdr:from>
    <xdr:ext cx="469744" cy="259045"/>
    <xdr:sp macro="" textlink="">
      <xdr:nvSpPr>
        <xdr:cNvPr id="12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22"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2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24"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3" name="正方形/長方形 13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4" name="正方形/長方形 13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5" name="正方形/長方形 13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6" name="正方形/長方形 13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7" name="正方形/長方形 13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8" name="正方形/長方形 13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9" name="正方形/長方形 13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0" name="正方形/長方形 13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9" name="正方形/長方形 1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0" name="正方形/長方形 1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1" name="正方形/長方形 1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2" name="正方形/長方形 1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3" name="正方形/長方形 1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4" name="正方形/長方形 1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5" name="正方形/長方形 1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6" name="正方形/長方形 15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7" name="正方形/長方形 1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8" name="正方形/長方形 1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9" name="正方形/長方形 1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0" name="正方形/長方形 1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1" name="正方形/長方形 1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2" name="正方形/長方形 1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3" name="正方形/長方形 1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4" name="正方形/長方形 1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5" name="テキスト ボックス 1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6" name="直線コネクタ 1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67" name="テキスト ボックス 16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68" name="直線コネクタ 1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69" name="テキスト ボックス 16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70" name="直線コネクタ 1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71" name="テキスト ボックス 1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72" name="直線コネクタ 1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73" name="テキスト ボックス 1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74" name="直線コネクタ 1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75" name="テキスト ボックス 1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76" name="直線コネクタ 1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77" name="テキスト ボックス 1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78" name="直線コネクタ 1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179" name="テキスト ボックス 17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0" name="直線コネクタ 1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18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182" name="直線コネクタ 181"/>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183"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184" name="直線コネクタ 18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185" name="【市民会館】&#10;有形固定資産減価償却率最大値テキスト"/>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186" name="直線コネクタ 185"/>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187" name="【市民会館】&#10;有形固定資産減価償却率平均値テキスト"/>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188" name="フローチャート: 判断 187"/>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189" name="フローチャート: 判断 188"/>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190" name="フローチャート: 判断 189"/>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191" name="フローチャート: 判断 190"/>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192" name="フローチャート: 判断 191"/>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193" name="テキスト ボックス 1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4" name="テキスト ボックス 1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5" name="テキスト ボックス 1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6" name="テキスト ボックス 1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7" name="テキスト ボックス 1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51526</xdr:rowOff>
    </xdr:from>
    <xdr:to>
      <xdr:col>24</xdr:col>
      <xdr:colOff>114300</xdr:colOff>
      <xdr:row>105</xdr:row>
      <xdr:rowOff>153126</xdr:rowOff>
    </xdr:to>
    <xdr:sp macro="" textlink="">
      <xdr:nvSpPr>
        <xdr:cNvPr id="198" name="楕円 197"/>
        <xdr:cNvSpPr/>
      </xdr:nvSpPr>
      <xdr:spPr>
        <a:xfrm>
          <a:off x="45847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29953</xdr:rowOff>
    </xdr:from>
    <xdr:ext cx="405111" cy="259045"/>
    <xdr:sp macro="" textlink="">
      <xdr:nvSpPr>
        <xdr:cNvPr id="199" name="【市民会館】&#10;有形固定資産減価償却率該当値テキスト"/>
        <xdr:cNvSpPr txBox="1"/>
      </xdr:nvSpPr>
      <xdr:spPr>
        <a:xfrm>
          <a:off x="4673600"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22696</xdr:rowOff>
    </xdr:from>
    <xdr:ext cx="405111" cy="259045"/>
    <xdr:sp macro="" textlink="">
      <xdr:nvSpPr>
        <xdr:cNvPr id="200"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201" name="n_2aveValue【市民会館】&#10;有形固定資産減価償却率"/>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202"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203" name="n_4aveValue【市民会館】&#10;有形固定資産減価償却率"/>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4" name="正方形/長方形 2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5" name="正方形/長方形 2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6" name="正方形/長方形 2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07" name="正方形/長方形 2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08" name="正方形/長方形 2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09" name="正方形/長方形 2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0" name="正方形/長方形 2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1" name="正方形/長方形 2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2" name="テキスト ボックス 2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3" name="直線コネクタ 2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14" name="直線コネクタ 21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15" name="テキスト ボックス 21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16" name="直線コネクタ 21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17" name="テキスト ボックス 21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18" name="直線コネクタ 21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19" name="テキスト ボックス 21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20" name="直線コネクタ 21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221" name="テキスト ボックス 22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22" name="直線コネクタ 2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23" name="テキスト ボックス 2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225" name="直線コネクタ 224"/>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226"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227" name="直線コネクタ 226"/>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228"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229" name="直線コネクタ 228"/>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230" name="【市民会館】&#10;一人当たり面積平均値テキスト"/>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231" name="フローチャート: 判断 230"/>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232" name="フローチャート: 判断 231"/>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233" name="フローチャート: 判断 232"/>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234" name="フローチャート: 判断 233"/>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235" name="フローチャート: 判断 234"/>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36" name="テキスト ボックス 2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37" name="テキスト ボックス 2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38" name="テキスト ボックス 2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39" name="テキスト ボックス 2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0" name="テキスト ボックス 2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116839</xdr:rowOff>
    </xdr:from>
    <xdr:to>
      <xdr:col>55</xdr:col>
      <xdr:colOff>50800</xdr:colOff>
      <xdr:row>107</xdr:row>
      <xdr:rowOff>46989</xdr:rowOff>
    </xdr:to>
    <xdr:sp macro="" textlink="">
      <xdr:nvSpPr>
        <xdr:cNvPr id="241" name="楕円 240"/>
        <xdr:cNvSpPr/>
      </xdr:nvSpPr>
      <xdr:spPr>
        <a:xfrm>
          <a:off x="10426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95266</xdr:rowOff>
    </xdr:from>
    <xdr:ext cx="469744" cy="259045"/>
    <xdr:sp macro="" textlink="">
      <xdr:nvSpPr>
        <xdr:cNvPr id="242" name="【市民会館】&#10;一人当たり面積該当値テキスト"/>
        <xdr:cNvSpPr txBox="1"/>
      </xdr:nvSpPr>
      <xdr:spPr>
        <a:xfrm>
          <a:off x="10515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125240</xdr:rowOff>
    </xdr:from>
    <xdr:ext cx="469744" cy="259045"/>
    <xdr:sp macro="" textlink="">
      <xdr:nvSpPr>
        <xdr:cNvPr id="243" name="n_1aveValue【市民会館】&#10;一人当たり面積"/>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244" name="n_2aveValue【市民会館】&#10;一人当たり面積"/>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245" name="n_3aveValue【市民会館】&#10;一人当たり面積"/>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246" name="n_4aveValue【市民会館】&#10;一人当たり面積"/>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47" name="正方形/長方形 2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8" name="正方形/長方形 2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9" name="正方形/長方形 2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0" name="正方形/長方形 2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1" name="正方形/長方形 2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2" name="正方形/長方形 2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3" name="正方形/長方形 2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4" name="正方形/長方形 2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5" name="テキスト ボックス 2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6" name="直線コネクタ 2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57" name="テキスト ボックス 25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58" name="直線コネクタ 25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59" name="テキスト ボックス 25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0" name="直線コネクタ 25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1" name="テキスト ボックス 26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2" name="直線コネクタ 26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3" name="テキスト ボックス 26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4" name="直線コネクタ 26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65" name="テキスト ボックス 26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66" name="直線コネクタ 26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7" name="テキスト ボックス 26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8" name="直線コネクタ 26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69" name="テキスト ボックス 26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0" name="直線コネクタ 2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272" name="直線コネクタ 271"/>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73"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74" name="直線コネクタ 27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275" name="【一般廃棄物処理施設】&#10;有形固定資産減価償却率最大値テキスト"/>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276" name="直線コネクタ 275"/>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277" name="【一般廃棄物処理施設】&#10;有形固定資産減価償却率平均値テキスト"/>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278" name="フローチャート: 判断 277"/>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279" name="フローチャート: 判断 278"/>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280" name="フローチャート: 判断 279"/>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281" name="フローチャート: 判断 280"/>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282" name="フローチャート: 判断 281"/>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3" name="テキスト ボックス 2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4" name="テキスト ボックス 2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5" name="テキスト ボックス 2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6" name="テキスト ボックス 2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7" name="テキスト ボックス 2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30299</xdr:rowOff>
    </xdr:from>
    <xdr:to>
      <xdr:col>85</xdr:col>
      <xdr:colOff>177800</xdr:colOff>
      <xdr:row>41</xdr:row>
      <xdr:rowOff>131899</xdr:rowOff>
    </xdr:to>
    <xdr:sp macro="" textlink="">
      <xdr:nvSpPr>
        <xdr:cNvPr id="288" name="楕円 287"/>
        <xdr:cNvSpPr/>
      </xdr:nvSpPr>
      <xdr:spPr>
        <a:xfrm>
          <a:off x="162687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8726</xdr:rowOff>
    </xdr:from>
    <xdr:ext cx="405111" cy="259045"/>
    <xdr:sp macro="" textlink="">
      <xdr:nvSpPr>
        <xdr:cNvPr id="289" name="【一般廃棄物処理施設】&#10;有形固定資産減価償却率該当値テキスト"/>
        <xdr:cNvSpPr txBox="1"/>
      </xdr:nvSpPr>
      <xdr:spPr>
        <a:xfrm>
          <a:off x="16357600"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55353</xdr:rowOff>
    </xdr:from>
    <xdr:ext cx="405111" cy="259045"/>
    <xdr:sp macro="" textlink="">
      <xdr:nvSpPr>
        <xdr:cNvPr id="290" name="n_1aveValue【一般廃棄物処理施設】&#10;有形固定資産減価償却率"/>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291" name="n_2aveValue【一般廃棄物処理施設】&#10;有形固定資産減価償却率"/>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292" name="n_3aveValue【一般廃棄物処理施設】&#10;有形固定資産減価償却率"/>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293" name="n_4aveValue【一般廃棄物処理施設】&#10;有形固定資産減価償却率"/>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4" name="正方形/長方形 2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5" name="正方形/長方形 2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6" name="正方形/長方形 2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7" name="正方形/長方形 2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8" name="正方形/長方形 2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9" name="正方形/長方形 2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0" name="正方形/長方形 2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1" name="正方形/長方形 3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2" name="テキスト ボックス 3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3" name="直線コネクタ 3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04" name="直線コネクタ 30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05" name="テキスト ボックス 30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6" name="直線コネクタ 30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7" name="テキスト ボックス 30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08" name="直線コネクタ 30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09" name="テキスト ボックス 30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0" name="直線コネクタ 3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1" name="テキスト ボックス 31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313" name="直線コネクタ 312"/>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314"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315" name="直線コネクタ 314"/>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316" name="【一般廃棄物処理施設】&#10;一人当たり有形固定資産（償却資産）額最大値テキスト"/>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317" name="直線コネクタ 316"/>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318" name="【一般廃棄物処理施設】&#10;一人当たり有形固定資産（償却資産）額平均値テキスト"/>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319" name="フローチャート: 判断 318"/>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320" name="フローチャート: 判断 319"/>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321" name="フローチャート: 判断 320"/>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322" name="フローチャート: 判断 321"/>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323" name="フローチャート: 判断 322"/>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24" name="テキスト ボックス 3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5" name="テキスト ボックス 3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6" name="テキスト ボックス 3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7" name="テキスト ボックス 3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8" name="テキスト ボックス 3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10330</xdr:rowOff>
    </xdr:from>
    <xdr:to>
      <xdr:col>116</xdr:col>
      <xdr:colOff>114300</xdr:colOff>
      <xdr:row>39</xdr:row>
      <xdr:rowOff>111930</xdr:rowOff>
    </xdr:to>
    <xdr:sp macro="" textlink="">
      <xdr:nvSpPr>
        <xdr:cNvPr id="329" name="楕円 328"/>
        <xdr:cNvSpPr/>
      </xdr:nvSpPr>
      <xdr:spPr>
        <a:xfrm>
          <a:off x="22110700" y="66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160207</xdr:rowOff>
    </xdr:from>
    <xdr:ext cx="534377" cy="259045"/>
    <xdr:sp macro="" textlink="">
      <xdr:nvSpPr>
        <xdr:cNvPr id="330" name="【一般廃棄物処理施設】&#10;一人当たり有形固定資産（償却資産）額該当値テキスト"/>
        <xdr:cNvSpPr txBox="1"/>
      </xdr:nvSpPr>
      <xdr:spPr>
        <a:xfrm>
          <a:off x="22199600" y="667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11202</xdr:rowOff>
    </xdr:from>
    <xdr:ext cx="534377" cy="259045"/>
    <xdr:sp macro="" textlink="">
      <xdr:nvSpPr>
        <xdr:cNvPr id="331" name="n_1aveValue【一般廃棄物処理施設】&#10;一人当たり有形固定資産（償却資産）額"/>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332" name="n_2aveValue【一般廃棄物処理施設】&#10;一人当たり有形固定資産（償却資産）額"/>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333" name="n_3aveValue【一般廃棄物処理施設】&#10;一人当たり有形固定資産（償却資産）額"/>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334" name="n_4aveValue【一般廃棄物処理施設】&#10;一人当たり有形固定資産（償却資産）額"/>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5" name="正方形/長方形 3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6" name="正方形/長方形 3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7" name="正方形/長方形 3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8" name="正方形/長方形 3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9" name="正方形/長方形 3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0" name="正方形/長方形 3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1" name="正方形/長方形 3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2" name="正方形/長方形 3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3" name="テキスト ボックス 3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4" name="直線コネクタ 3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45" name="テキスト ボックス 34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46" name="直線コネクタ 34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47" name="テキスト ボックス 34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48" name="直線コネクタ 34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49" name="テキスト ボックス 34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0" name="直線コネクタ 34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1" name="テキスト ボックス 35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2" name="直線コネクタ 35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3" name="テキスト ボックス 35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54" name="直線コネクタ 35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55" name="テキスト ボックス 35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56" name="直線コネクタ 35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57" name="テキスト ボックス 35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8" name="直線コネクタ 3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360" name="直線コネクタ 359"/>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61"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62" name="直線コネクタ 361"/>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363"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364" name="直線コネクタ 363"/>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365"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66" name="フローチャート: 判断 365"/>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367" name="フローチャート: 判断 366"/>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368" name="フローチャート: 判断 367"/>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369" name="フローチャート: 判断 368"/>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370" name="フローチャート: 判断 369"/>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1" name="テキスト ボックス 3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2" name="テキスト ボックス 3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3" name="テキスト ボックス 3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4" name="テキスト ボックス 3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5" name="テキスト ボックス 3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55335</xdr:rowOff>
    </xdr:from>
    <xdr:to>
      <xdr:col>85</xdr:col>
      <xdr:colOff>177800</xdr:colOff>
      <xdr:row>59</xdr:row>
      <xdr:rowOff>156935</xdr:rowOff>
    </xdr:to>
    <xdr:sp macro="" textlink="">
      <xdr:nvSpPr>
        <xdr:cNvPr id="376" name="楕円 375"/>
        <xdr:cNvSpPr/>
      </xdr:nvSpPr>
      <xdr:spPr>
        <a:xfrm>
          <a:off x="16268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78212</xdr:rowOff>
    </xdr:from>
    <xdr:ext cx="405111" cy="259045"/>
    <xdr:sp macro="" textlink="">
      <xdr:nvSpPr>
        <xdr:cNvPr id="377" name="【保健センター・保健所】&#10;有形固定資産減価償却率該当値テキスト"/>
        <xdr:cNvSpPr txBox="1"/>
      </xdr:nvSpPr>
      <xdr:spPr>
        <a:xfrm>
          <a:off x="16357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55897</xdr:rowOff>
    </xdr:from>
    <xdr:ext cx="405111" cy="259045"/>
    <xdr:sp macro="" textlink="">
      <xdr:nvSpPr>
        <xdr:cNvPr id="378" name="n_1aveValue【保健センター・保健所】&#10;有形固定資産減価償却率"/>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379"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380"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381"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2" name="正方形/長方形 3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9" name="正方形/長方形 38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0" name="テキスト ボックス 3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92" name="直線コネクタ 39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93" name="テキスト ボックス 39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94" name="直線コネクタ 39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5" name="テキスト ボックス 39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6" name="直線コネクタ 39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7" name="テキスト ボックス 39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8" name="直線コネクタ 39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9" name="テキスト ボックス 39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00" name="直線コネクタ 39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01" name="テキスト ボックス 40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02" name="直線コネクタ 40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03" name="テキスト ボックス 40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4" name="直線コネクタ 4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5" name="テキスト ボックス 40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407" name="直線コネクタ 406"/>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08"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09" name="直線コネクタ 408"/>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410"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411" name="直線コネクタ 410"/>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412"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413" name="フローチャート: 判断 412"/>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414" name="フローチャート: 判断 413"/>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415" name="フローチャート: 判断 414"/>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416" name="フローチャート: 判断 415"/>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417" name="フローチャート: 判断 416"/>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8" name="テキスト ボックス 4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9" name="テキスト ボックス 4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0" name="テキスト ボックス 4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1" name="テキスト ボックス 4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2" name="テキスト ボックス 4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17780</xdr:rowOff>
    </xdr:from>
    <xdr:to>
      <xdr:col>116</xdr:col>
      <xdr:colOff>114300</xdr:colOff>
      <xdr:row>64</xdr:row>
      <xdr:rowOff>119380</xdr:rowOff>
    </xdr:to>
    <xdr:sp macro="" textlink="">
      <xdr:nvSpPr>
        <xdr:cNvPr id="423" name="楕円 422"/>
        <xdr:cNvSpPr/>
      </xdr:nvSpPr>
      <xdr:spPr>
        <a:xfrm>
          <a:off x="221107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104157</xdr:rowOff>
    </xdr:from>
    <xdr:ext cx="469744" cy="259045"/>
    <xdr:sp macro="" textlink="">
      <xdr:nvSpPr>
        <xdr:cNvPr id="424" name="【保健センター・保健所】&#10;一人当たり面積該当値テキスト"/>
        <xdr:cNvSpPr txBox="1"/>
      </xdr:nvSpPr>
      <xdr:spPr>
        <a:xfrm>
          <a:off x="22199600"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160400</xdr:rowOff>
    </xdr:from>
    <xdr:ext cx="469744" cy="259045"/>
    <xdr:sp macro="" textlink="">
      <xdr:nvSpPr>
        <xdr:cNvPr id="425"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426" name="n_2aveValue【保健センター・保健所】&#10;一人当たり面積"/>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427" name="n_3aveValue【保健センター・保健所】&#10;一人当たり面積"/>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428" name="n_4aveValue【保健センター・保健所】&#10;一人当たり面積"/>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9" name="正方形/長方形 4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0" name="正方形/長方形 4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1" name="正方形/長方形 4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2" name="正方形/長方形 4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3" name="正方形/長方形 4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4" name="正方形/長方形 4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5" name="正方形/長方形 4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6" name="正方形/長方形 4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7" name="テキスト ボックス 4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8" name="直線コネクタ 4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9" name="テキスト ボックス 4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40" name="直線コネクタ 4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1" name="テキスト ボックス 4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2" name="直線コネクタ 4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3" name="テキスト ボックス 4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4" name="直線コネクタ 4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5" name="テキスト ボックス 4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6" name="直線コネクタ 4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7" name="テキスト ボックス 4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8" name="直線コネクタ 4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9" name="テキスト ボックス 4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0" name="直線コネクタ 4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1" name="テキスト ボックス 4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2" name="直線コネクタ 4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454" name="直線コネクタ 453"/>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6" name="直線コネクタ 45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457"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458" name="直線コネクタ 457"/>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459" name="【消防施設】&#10;有形固定資産減価償却率平均値テキスト"/>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460" name="フローチャート: 判断 459"/>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461" name="フローチャート: 判断 460"/>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462" name="フローチャート: 判断 461"/>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463" name="フローチャート: 判断 462"/>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464" name="フローチャート: 判断 463"/>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5" name="テキスト ボックス 4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6" name="テキスト ボックス 4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7" name="テキスト ボックス 4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8" name="テキスト ボックス 4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9" name="テキスト ボックス 4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142421</xdr:rowOff>
    </xdr:from>
    <xdr:to>
      <xdr:col>85</xdr:col>
      <xdr:colOff>177800</xdr:colOff>
      <xdr:row>82</xdr:row>
      <xdr:rowOff>72571</xdr:rowOff>
    </xdr:to>
    <xdr:sp macro="" textlink="">
      <xdr:nvSpPr>
        <xdr:cNvPr id="470" name="楕円 469"/>
        <xdr:cNvSpPr/>
      </xdr:nvSpPr>
      <xdr:spPr>
        <a:xfrm>
          <a:off x="162687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165298</xdr:rowOff>
    </xdr:from>
    <xdr:ext cx="405111" cy="259045"/>
    <xdr:sp macro="" textlink="">
      <xdr:nvSpPr>
        <xdr:cNvPr id="471" name="【消防施設】&#10;有形固定資産減価償却率該当値テキスト"/>
        <xdr:cNvSpPr txBox="1"/>
      </xdr:nvSpPr>
      <xdr:spPr>
        <a:xfrm>
          <a:off x="16357600" y="1388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58075</xdr:rowOff>
    </xdr:from>
    <xdr:ext cx="405111" cy="259045"/>
    <xdr:sp macro="" textlink="">
      <xdr:nvSpPr>
        <xdr:cNvPr id="472"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473" name="n_2ave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474"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475"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3" name="正方形/長方形 4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4" name="テキスト ボックス 4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5" name="直線コネクタ 4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6" name="直線コネクタ 4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87" name="テキスト ボックス 4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88" name="直線コネクタ 4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89" name="テキスト ボックス 4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0" name="直線コネクタ 4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1" name="テキスト ボックス 4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2" name="直線コネクタ 4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3" name="テキスト ボックス 4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4" name="直線コネクタ 4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5" name="テキスト ボックス 4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497" name="直線コネクタ 496"/>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498"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499" name="直線コネクタ 498"/>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500"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501" name="直線コネクタ 500"/>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502" name="【消防施設】&#10;一人当たり面積平均値テキスト"/>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503" name="フローチャート: 判断 502"/>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504" name="フローチャート: 判断 503"/>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505" name="フローチャート: 判断 504"/>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506" name="フローチャート: 判断 505"/>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507" name="フローチャート: 判断 506"/>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8" name="テキスト ボックス 5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9" name="テキスト ボックス 5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0" name="テキスト ボックス 5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1" name="テキスト ボックス 5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2" name="テキスト ボックス 5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513" name="楕円 512"/>
        <xdr:cNvSpPr/>
      </xdr:nvSpPr>
      <xdr:spPr>
        <a:xfrm>
          <a:off x="221107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58183</xdr:rowOff>
    </xdr:from>
    <xdr:ext cx="469744" cy="259045"/>
    <xdr:sp macro="" textlink="">
      <xdr:nvSpPr>
        <xdr:cNvPr id="514" name="【消防施設】&#10;一人当たり面積該当値テキスト"/>
        <xdr:cNvSpPr txBox="1"/>
      </xdr:nvSpPr>
      <xdr:spPr>
        <a:xfrm>
          <a:off x="22199600" y="1411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137431</xdr:rowOff>
    </xdr:from>
    <xdr:ext cx="469744" cy="259045"/>
    <xdr:sp macro="" textlink="">
      <xdr:nvSpPr>
        <xdr:cNvPr id="515" name="n_1ave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516" name="n_2aveValue【消防施設】&#10;一人当たり面積"/>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517" name="n_3aveValue【消防施設】&#10;一人当たり面積"/>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518" name="n_4aveValue【消防施設】&#10;一人当たり面積"/>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9" name="正方形/長方形 5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0" name="正方形/長方形 5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1" name="正方形/長方形 5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2" name="正方形/長方形 5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3" name="正方形/長方形 5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4" name="正方形/長方形 5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5" name="正方形/長方形 5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6" name="正方形/長方形 5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7" name="テキスト ボックス 5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8" name="直線コネクタ 5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29" name="テキスト ボックス 52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0" name="直線コネクタ 5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1" name="テキスト ボックス 53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2" name="直線コネクタ 5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3" name="テキスト ボックス 5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4" name="直線コネクタ 5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5" name="テキスト ボックス 5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6" name="直線コネクタ 5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7" name="テキスト ボックス 5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8" name="直線コネクタ 5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39" name="テキスト ボックス 53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42" name="直線コネクタ 54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43"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44" name="直線コネクタ 54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45"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46" name="直線コネクタ 54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547" name="【庁舎】&#10;有形固定資産減価償却率平均値テキスト"/>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548" name="フローチャート: 判断 547"/>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549" name="フローチャート: 判断 548"/>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550" name="フローチャート: 判断 549"/>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551" name="フローチャート: 判断 550"/>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552" name="フローチャート: 判断 551"/>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3" name="テキスト ボックス 5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4" name="テキスト ボックス 5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5" name="テキスト ボックス 5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6" name="テキスト ボックス 5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7" name="テキスト ボックス 5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558" name="楕円 557"/>
        <xdr:cNvSpPr/>
      </xdr:nvSpPr>
      <xdr:spPr>
        <a:xfrm>
          <a:off x="16268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140988</xdr:rowOff>
    </xdr:from>
    <xdr:ext cx="405111" cy="259045"/>
    <xdr:sp macro="" textlink="">
      <xdr:nvSpPr>
        <xdr:cNvPr id="559" name="【庁舎】&#10;有形固定資産減価償却率該当値テキスト"/>
        <xdr:cNvSpPr txBox="1"/>
      </xdr:nvSpPr>
      <xdr:spPr>
        <a:xfrm>
          <a:off x="16357600"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90188</xdr:rowOff>
    </xdr:from>
    <xdr:ext cx="405111" cy="259045"/>
    <xdr:sp macro="" textlink="">
      <xdr:nvSpPr>
        <xdr:cNvPr id="560" name="n_1aveValue【庁舎】&#10;有形固定資産減価償却率"/>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561" name="n_2aveValue【庁舎】&#10;有形固定資産減価償却率"/>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562" name="n_3aveValue【庁舎】&#10;有形固定資産減価償却率"/>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563" name="n_4aveValue【庁舎】&#10;有形固定資産減価償却率"/>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74" name="テキスト ボックス 5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75" name="直線コネクタ 5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6" name="テキスト ボックス 5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7" name="直線コネクタ 5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8" name="テキスト ボックス 5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9" name="直線コネクタ 5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0" name="テキスト ボックス 5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1" name="直線コネクタ 5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2" name="テキスト ボックス 5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3" name="直線コネクタ 5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4" name="テキスト ボックス 5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5" name="直線コネクタ 5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6" name="テキスト ボックス 5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590" name="直線コネクタ 589"/>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591"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592" name="直線コネクタ 591"/>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593"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594" name="直線コネクタ 593"/>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595"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596" name="フローチャート: 判断 595"/>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597" name="フローチャート: 判断 596"/>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598" name="フローチャート: 判断 597"/>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599" name="フローチャート: 判断 598"/>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600" name="フローチャート: 判断 599"/>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49893</xdr:rowOff>
    </xdr:from>
    <xdr:to>
      <xdr:col>116</xdr:col>
      <xdr:colOff>114300</xdr:colOff>
      <xdr:row>107</xdr:row>
      <xdr:rowOff>151493</xdr:rowOff>
    </xdr:to>
    <xdr:sp macro="" textlink="">
      <xdr:nvSpPr>
        <xdr:cNvPr id="606" name="楕円 605"/>
        <xdr:cNvSpPr/>
      </xdr:nvSpPr>
      <xdr:spPr>
        <a:xfrm>
          <a:off x="22110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28320</xdr:rowOff>
    </xdr:from>
    <xdr:ext cx="469744" cy="259045"/>
    <xdr:sp macro="" textlink="">
      <xdr:nvSpPr>
        <xdr:cNvPr id="607" name="【庁舎】&#10;一人当たり面積該当値テキスト"/>
        <xdr:cNvSpPr txBox="1"/>
      </xdr:nvSpPr>
      <xdr:spPr>
        <a:xfrm>
          <a:off x="22199600"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89643</xdr:rowOff>
    </xdr:from>
    <xdr:ext cx="469744" cy="259045"/>
    <xdr:sp macro="" textlink="">
      <xdr:nvSpPr>
        <xdr:cNvPr id="608"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609"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610"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611"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2" name="正方形/長方形 6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3" name="正方形/長方形 6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4" name="テキスト ボックス 6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類似団体と比較し有形固定資産減価償却率が特に高い施設は</a:t>
          </a:r>
          <a:r>
            <a:rPr kumimoji="1" lang="ja-JP" altLang="en-US" sz="1100">
              <a:solidFill>
                <a:schemeClr val="dk1"/>
              </a:solidFill>
              <a:effectLst/>
              <a:latin typeface="+mn-lt"/>
              <a:ea typeface="+mn-ea"/>
              <a:cs typeface="+mn-cs"/>
            </a:rPr>
            <a:t>一般廃棄物処理施設と図書館</a:t>
          </a:r>
          <a:r>
            <a:rPr kumimoji="1" lang="ja-JP" altLang="ja-JP" sz="1100">
              <a:solidFill>
                <a:schemeClr val="dk1"/>
              </a:solidFill>
              <a:effectLst/>
              <a:latin typeface="+mn-lt"/>
              <a:ea typeface="+mn-ea"/>
              <a:cs typeface="+mn-cs"/>
            </a:rPr>
            <a:t>であり、</a:t>
          </a:r>
          <a:r>
            <a:rPr kumimoji="1" lang="ja-JP" altLang="en-US" sz="1100">
              <a:solidFill>
                <a:schemeClr val="dk1"/>
              </a:solidFill>
              <a:effectLst/>
              <a:latin typeface="+mn-lt"/>
              <a:ea typeface="+mn-ea"/>
              <a:cs typeface="+mn-cs"/>
            </a:rPr>
            <a:t>他施設は類似団体の平均と大きな差はない。図書館については建築後およそ</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年が経過し老朽化が進んでいる。一般廃棄物処理施設については今後再整備する予定であり、有形固定資産減価償却率の改善が見込まれる。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32,916
32,665
17.04
14,758,075
13,992,604
613,294
7,222,183
5,629,152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年度は前年度</a:t>
          </a:r>
          <a:r>
            <a:rPr kumimoji="1" lang="ja-JP" altLang="en-US"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より微減の</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0.89</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指数は横ばいであるが、類似団体平均</a:t>
          </a:r>
          <a:r>
            <a:rPr kumimoji="1" lang="en-US"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0.69</a:t>
          </a:r>
          <a:r>
            <a:rPr kumimoji="1" lang="ja-JP" altLang="ja-JP" sz="13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を上回る状況である。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社会保障関連経費や町有施設の老朽化・長寿命化対策経費による歳出の増大や、生産年齢人口の減少による町税などの歳入の減少が見込まれることから、</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一層の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町税収納体制の強化や効率的な行政運営に取り組んでいく。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140405</xdr:rowOff>
    </xdr:to>
    <xdr:cxnSp macro="">
      <xdr:nvCxnSpPr>
        <xdr:cNvPr id="69" name="直線コネクタ 68"/>
        <xdr:cNvCxnSpPr/>
      </xdr:nvCxnSpPr>
      <xdr:spPr>
        <a:xfrm>
          <a:off x="4114800" y="698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88" name="楕円 87"/>
        <xdr:cNvSpPr/>
      </xdr:nvSpPr>
      <xdr:spPr>
        <a:xfrm>
          <a:off x="49022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106132</xdr:rowOff>
    </xdr:from>
    <xdr:ext cx="762000" cy="259045"/>
    <xdr:sp macro="" textlink="">
      <xdr:nvSpPr>
        <xdr:cNvPr id="89" name="財政力該当値テキスト"/>
        <xdr:cNvSpPr txBox="1"/>
      </xdr:nvSpPr>
      <xdr:spPr>
        <a:xfrm>
          <a:off x="5041900" y="679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算定上の分母が増加（普通交付税、地方消費税交付金や株式譲渡所得割交付金が前年度より増加）した一方で、算定上の分子は微減（人件費や扶助費は会計年度任用職員制度創設や幼保無償化の通年度化により増加したが、賃金廃止やコロナ禍によるイベント等中止に伴う物件費や補助費が減少）した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年連続で改善傾向にあり、今年度は全国平均を下回る結果となった。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35878</xdr:rowOff>
    </xdr:from>
    <xdr:to>
      <xdr:col>23</xdr:col>
      <xdr:colOff>133350</xdr:colOff>
      <xdr:row>64</xdr:row>
      <xdr:rowOff>99695</xdr:rowOff>
    </xdr:to>
    <xdr:cxnSp macro="">
      <xdr:nvCxnSpPr>
        <xdr:cNvPr id="128" name="直線コネクタ 127"/>
        <xdr:cNvCxnSpPr/>
      </xdr:nvCxnSpPr>
      <xdr:spPr>
        <a:xfrm flipV="1">
          <a:off x="4114800" y="10837228"/>
          <a:ext cx="8382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99695</xdr:rowOff>
    </xdr:from>
    <xdr:to>
      <xdr:col>19</xdr:col>
      <xdr:colOff>133350</xdr:colOff>
      <xdr:row>65</xdr:row>
      <xdr:rowOff>18732</xdr:rowOff>
    </xdr:to>
    <xdr:cxnSp macro="">
      <xdr:nvCxnSpPr>
        <xdr:cNvPr id="131" name="直線コネクタ 130"/>
        <xdr:cNvCxnSpPr/>
      </xdr:nvCxnSpPr>
      <xdr:spPr>
        <a:xfrm flipV="1">
          <a:off x="3225800" y="1107249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18732</xdr:rowOff>
    </xdr:from>
    <xdr:to>
      <xdr:col>15</xdr:col>
      <xdr:colOff>82550</xdr:colOff>
      <xdr:row>65</xdr:row>
      <xdr:rowOff>66993</xdr:rowOff>
    </xdr:to>
    <xdr:cxnSp macro="">
      <xdr:nvCxnSpPr>
        <xdr:cNvPr id="134" name="直線コネクタ 133"/>
        <xdr:cNvCxnSpPr/>
      </xdr:nvCxnSpPr>
      <xdr:spPr>
        <a:xfrm flipV="1">
          <a:off x="2336800" y="1116298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66993</xdr:rowOff>
    </xdr:from>
    <xdr:to>
      <xdr:col>11</xdr:col>
      <xdr:colOff>31750</xdr:colOff>
      <xdr:row>65</xdr:row>
      <xdr:rowOff>97155</xdr:rowOff>
    </xdr:to>
    <xdr:cxnSp macro="">
      <xdr:nvCxnSpPr>
        <xdr:cNvPr id="137" name="直線コネクタ 136"/>
        <xdr:cNvCxnSpPr/>
      </xdr:nvCxnSpPr>
      <xdr:spPr>
        <a:xfrm flipV="1">
          <a:off x="1447800" y="1121124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156528</xdr:rowOff>
    </xdr:from>
    <xdr:to>
      <xdr:col>23</xdr:col>
      <xdr:colOff>184150</xdr:colOff>
      <xdr:row>63</xdr:row>
      <xdr:rowOff>86678</xdr:rowOff>
    </xdr:to>
    <xdr:sp macro="" textlink="">
      <xdr:nvSpPr>
        <xdr:cNvPr id="147" name="楕円 146"/>
        <xdr:cNvSpPr/>
      </xdr:nvSpPr>
      <xdr:spPr>
        <a:xfrm>
          <a:off x="49022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128605</xdr:rowOff>
    </xdr:from>
    <xdr:ext cx="762000" cy="259045"/>
    <xdr:sp macro="" textlink="">
      <xdr:nvSpPr>
        <xdr:cNvPr id="148" name="財政構造の弾力性該当値テキスト"/>
        <xdr:cNvSpPr txBox="1"/>
      </xdr:nvSpPr>
      <xdr:spPr>
        <a:xfrm>
          <a:off x="5041900" y="1075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48895</xdr:rowOff>
    </xdr:from>
    <xdr:to>
      <xdr:col>19</xdr:col>
      <xdr:colOff>184150</xdr:colOff>
      <xdr:row>64</xdr:row>
      <xdr:rowOff>150495</xdr:rowOff>
    </xdr:to>
    <xdr:sp macro="" textlink="">
      <xdr:nvSpPr>
        <xdr:cNvPr id="149" name="楕円 148"/>
        <xdr:cNvSpPr/>
      </xdr:nvSpPr>
      <xdr:spPr>
        <a:xfrm>
          <a:off x="4064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50" name="テキスト ボックス 149"/>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139382</xdr:rowOff>
    </xdr:from>
    <xdr:to>
      <xdr:col>15</xdr:col>
      <xdr:colOff>133350</xdr:colOff>
      <xdr:row>65</xdr:row>
      <xdr:rowOff>69532</xdr:rowOff>
    </xdr:to>
    <xdr:sp macro="" textlink="">
      <xdr:nvSpPr>
        <xdr:cNvPr id="151" name="楕円 150"/>
        <xdr:cNvSpPr/>
      </xdr:nvSpPr>
      <xdr:spPr>
        <a:xfrm>
          <a:off x="3175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54309</xdr:rowOff>
    </xdr:from>
    <xdr:ext cx="762000" cy="259045"/>
    <xdr:sp macro="" textlink="">
      <xdr:nvSpPr>
        <xdr:cNvPr id="152" name="テキスト ボックス 151"/>
        <xdr:cNvSpPr txBox="1"/>
      </xdr:nvSpPr>
      <xdr:spPr>
        <a:xfrm>
          <a:off x="2844800" y="111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16193</xdr:rowOff>
    </xdr:from>
    <xdr:to>
      <xdr:col>11</xdr:col>
      <xdr:colOff>82550</xdr:colOff>
      <xdr:row>65</xdr:row>
      <xdr:rowOff>117793</xdr:rowOff>
    </xdr:to>
    <xdr:sp macro="" textlink="">
      <xdr:nvSpPr>
        <xdr:cNvPr id="153" name="楕円 152"/>
        <xdr:cNvSpPr/>
      </xdr:nvSpPr>
      <xdr:spPr>
        <a:xfrm>
          <a:off x="2286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102570</xdr:rowOff>
    </xdr:from>
    <xdr:ext cx="762000" cy="259045"/>
    <xdr:sp macro="" textlink="">
      <xdr:nvSpPr>
        <xdr:cNvPr id="154" name="テキスト ボックス 153"/>
        <xdr:cNvSpPr txBox="1"/>
      </xdr:nvSpPr>
      <xdr:spPr>
        <a:xfrm>
          <a:off x="1955800" y="1124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46355</xdr:rowOff>
    </xdr:from>
    <xdr:to>
      <xdr:col>7</xdr:col>
      <xdr:colOff>31750</xdr:colOff>
      <xdr:row>65</xdr:row>
      <xdr:rowOff>147955</xdr:rowOff>
    </xdr:to>
    <xdr:sp macro="" textlink="">
      <xdr:nvSpPr>
        <xdr:cNvPr id="155" name="楕円 154"/>
        <xdr:cNvSpPr/>
      </xdr:nvSpPr>
      <xdr:spPr>
        <a:xfrm>
          <a:off x="1397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132732</xdr:rowOff>
    </xdr:from>
    <xdr:ext cx="762000" cy="259045"/>
    <xdr:sp macro="" textlink="">
      <xdr:nvSpPr>
        <xdr:cNvPr id="156" name="テキスト ボックス 155"/>
        <xdr:cNvSpPr txBox="1"/>
      </xdr:nvSpPr>
      <xdr:spPr>
        <a:xfrm>
          <a:off x="1066800" y="1127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類似団体平均を上回る状況が続いている。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職員の給与水準が他団体と比べて高いこと、ごみ収集業務や学校給食業務を直営で実施していること、消防業務を単独で実施していることなどにより人件費が他団体よりも高額であることが原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職員給与の見直し、業務の委託化、広域連携などによる効率的な行政運営に努める必要がある。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164432</xdr:rowOff>
    </xdr:from>
    <xdr:to>
      <xdr:col>23</xdr:col>
      <xdr:colOff>133350</xdr:colOff>
      <xdr:row>82</xdr:row>
      <xdr:rowOff>167994</xdr:rowOff>
    </xdr:to>
    <xdr:cxnSp macro="">
      <xdr:nvCxnSpPr>
        <xdr:cNvPr id="193" name="直線コネクタ 192"/>
        <xdr:cNvCxnSpPr/>
      </xdr:nvCxnSpPr>
      <xdr:spPr>
        <a:xfrm>
          <a:off x="4114800" y="14223332"/>
          <a:ext cx="8382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53710</xdr:rowOff>
    </xdr:from>
    <xdr:to>
      <xdr:col>19</xdr:col>
      <xdr:colOff>133350</xdr:colOff>
      <xdr:row>82</xdr:row>
      <xdr:rowOff>164432</xdr:rowOff>
    </xdr:to>
    <xdr:cxnSp macro="">
      <xdr:nvCxnSpPr>
        <xdr:cNvPr id="196" name="直線コネクタ 195"/>
        <xdr:cNvCxnSpPr/>
      </xdr:nvCxnSpPr>
      <xdr:spPr>
        <a:xfrm>
          <a:off x="3225800" y="14112610"/>
          <a:ext cx="889000" cy="1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41450</xdr:rowOff>
    </xdr:from>
    <xdr:to>
      <xdr:col>15</xdr:col>
      <xdr:colOff>82550</xdr:colOff>
      <xdr:row>82</xdr:row>
      <xdr:rowOff>53710</xdr:rowOff>
    </xdr:to>
    <xdr:cxnSp macro="">
      <xdr:nvCxnSpPr>
        <xdr:cNvPr id="199" name="直線コネクタ 198"/>
        <xdr:cNvCxnSpPr/>
      </xdr:nvCxnSpPr>
      <xdr:spPr>
        <a:xfrm>
          <a:off x="2336800" y="14100350"/>
          <a:ext cx="889000" cy="1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37520</xdr:rowOff>
    </xdr:from>
    <xdr:to>
      <xdr:col>11</xdr:col>
      <xdr:colOff>31750</xdr:colOff>
      <xdr:row>82</xdr:row>
      <xdr:rowOff>41450</xdr:rowOff>
    </xdr:to>
    <xdr:cxnSp macro="">
      <xdr:nvCxnSpPr>
        <xdr:cNvPr id="202" name="直線コネクタ 201"/>
        <xdr:cNvCxnSpPr/>
      </xdr:nvCxnSpPr>
      <xdr:spPr>
        <a:xfrm>
          <a:off x="1447800" y="14096420"/>
          <a:ext cx="889000" cy="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117194</xdr:rowOff>
    </xdr:from>
    <xdr:to>
      <xdr:col>23</xdr:col>
      <xdr:colOff>184150</xdr:colOff>
      <xdr:row>83</xdr:row>
      <xdr:rowOff>47344</xdr:rowOff>
    </xdr:to>
    <xdr:sp macro="" textlink="">
      <xdr:nvSpPr>
        <xdr:cNvPr id="212" name="楕円 211"/>
        <xdr:cNvSpPr/>
      </xdr:nvSpPr>
      <xdr:spPr>
        <a:xfrm>
          <a:off x="4902200" y="141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89271</xdr:rowOff>
    </xdr:from>
    <xdr:ext cx="762000" cy="259045"/>
    <xdr:sp macro="" textlink="">
      <xdr:nvSpPr>
        <xdr:cNvPr id="213" name="人件費・物件費等の状況該当値テキスト"/>
        <xdr:cNvSpPr txBox="1"/>
      </xdr:nvSpPr>
      <xdr:spPr>
        <a:xfrm>
          <a:off x="5041900" y="1414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113632</xdr:rowOff>
    </xdr:from>
    <xdr:to>
      <xdr:col>19</xdr:col>
      <xdr:colOff>184150</xdr:colOff>
      <xdr:row>83</xdr:row>
      <xdr:rowOff>43782</xdr:rowOff>
    </xdr:to>
    <xdr:sp macro="" textlink="">
      <xdr:nvSpPr>
        <xdr:cNvPr id="214" name="楕円 213"/>
        <xdr:cNvSpPr/>
      </xdr:nvSpPr>
      <xdr:spPr>
        <a:xfrm>
          <a:off x="4064000" y="141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28559</xdr:rowOff>
    </xdr:from>
    <xdr:ext cx="736600" cy="259045"/>
    <xdr:sp macro="" textlink="">
      <xdr:nvSpPr>
        <xdr:cNvPr id="215" name="テキスト ボックス 214"/>
        <xdr:cNvSpPr txBox="1"/>
      </xdr:nvSpPr>
      <xdr:spPr>
        <a:xfrm>
          <a:off x="3733800" y="1425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2910</xdr:rowOff>
    </xdr:from>
    <xdr:to>
      <xdr:col>15</xdr:col>
      <xdr:colOff>133350</xdr:colOff>
      <xdr:row>82</xdr:row>
      <xdr:rowOff>104510</xdr:rowOff>
    </xdr:to>
    <xdr:sp macro="" textlink="">
      <xdr:nvSpPr>
        <xdr:cNvPr id="216" name="楕円 215"/>
        <xdr:cNvSpPr/>
      </xdr:nvSpPr>
      <xdr:spPr>
        <a:xfrm>
          <a:off x="3175000" y="140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89287</xdr:rowOff>
    </xdr:from>
    <xdr:ext cx="762000" cy="259045"/>
    <xdr:sp macro="" textlink="">
      <xdr:nvSpPr>
        <xdr:cNvPr id="217" name="テキスト ボックス 216"/>
        <xdr:cNvSpPr txBox="1"/>
      </xdr:nvSpPr>
      <xdr:spPr>
        <a:xfrm>
          <a:off x="2844800" y="141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162100</xdr:rowOff>
    </xdr:from>
    <xdr:to>
      <xdr:col>11</xdr:col>
      <xdr:colOff>82550</xdr:colOff>
      <xdr:row>82</xdr:row>
      <xdr:rowOff>92250</xdr:rowOff>
    </xdr:to>
    <xdr:sp macro="" textlink="">
      <xdr:nvSpPr>
        <xdr:cNvPr id="218" name="楕円 217"/>
        <xdr:cNvSpPr/>
      </xdr:nvSpPr>
      <xdr:spPr>
        <a:xfrm>
          <a:off x="2286000" y="140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77027</xdr:rowOff>
    </xdr:from>
    <xdr:ext cx="762000" cy="259045"/>
    <xdr:sp macro="" textlink="">
      <xdr:nvSpPr>
        <xdr:cNvPr id="219" name="テキスト ボックス 218"/>
        <xdr:cNvSpPr txBox="1"/>
      </xdr:nvSpPr>
      <xdr:spPr>
        <a:xfrm>
          <a:off x="1955800" y="1413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158170</xdr:rowOff>
    </xdr:from>
    <xdr:to>
      <xdr:col>7</xdr:col>
      <xdr:colOff>31750</xdr:colOff>
      <xdr:row>82</xdr:row>
      <xdr:rowOff>88320</xdr:rowOff>
    </xdr:to>
    <xdr:sp macro="" textlink="">
      <xdr:nvSpPr>
        <xdr:cNvPr id="220" name="楕円 219"/>
        <xdr:cNvSpPr/>
      </xdr:nvSpPr>
      <xdr:spPr>
        <a:xfrm>
          <a:off x="1397000" y="1404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73097</xdr:rowOff>
    </xdr:from>
    <xdr:ext cx="762000" cy="259045"/>
    <xdr:sp macro="" textlink="">
      <xdr:nvSpPr>
        <xdr:cNvPr id="221" name="テキスト ボックス 220"/>
        <xdr:cNvSpPr txBox="1"/>
      </xdr:nvSpPr>
      <xdr:spPr>
        <a:xfrm>
          <a:off x="1066800" y="1413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採用者と退職者による指数の減少分に対し、経験年数階層区分内の職員の分布が変わったことと、人事異動により指数の高い職員が対象に加わったことによる増加分が上回ったことによる。他団体と比較して高い状況が続いているのは、初任給が国基準より高いこと、昇格に伴う給料の上昇が国基準と異なること等から、当町の給与水準が他団体を上回る状況となっているためである。給与水準の見直し、適正化に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138793</xdr:rowOff>
    </xdr:from>
    <xdr:to>
      <xdr:col>81</xdr:col>
      <xdr:colOff>44450</xdr:colOff>
      <xdr:row>90</xdr:row>
      <xdr:rowOff>36286</xdr:rowOff>
    </xdr:to>
    <xdr:cxnSp macro="">
      <xdr:nvCxnSpPr>
        <xdr:cNvPr id="257" name="直線コネクタ 256"/>
        <xdr:cNvCxnSpPr/>
      </xdr:nvCxnSpPr>
      <xdr:spPr>
        <a:xfrm>
          <a:off x="16179800" y="1539784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138793</xdr:rowOff>
    </xdr:from>
    <xdr:to>
      <xdr:col>77</xdr:col>
      <xdr:colOff>44450</xdr:colOff>
      <xdr:row>90</xdr:row>
      <xdr:rowOff>1814</xdr:rowOff>
    </xdr:to>
    <xdr:cxnSp macro="">
      <xdr:nvCxnSpPr>
        <xdr:cNvPr id="260" name="直線コネクタ 259"/>
        <xdr:cNvCxnSpPr/>
      </xdr:nvCxnSpPr>
      <xdr:spPr>
        <a:xfrm flipV="1">
          <a:off x="15290800" y="153978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156029</xdr:rowOff>
    </xdr:from>
    <xdr:to>
      <xdr:col>72</xdr:col>
      <xdr:colOff>203200</xdr:colOff>
      <xdr:row>90</xdr:row>
      <xdr:rowOff>1814</xdr:rowOff>
    </xdr:to>
    <xdr:cxnSp macro="">
      <xdr:nvCxnSpPr>
        <xdr:cNvPr id="263" name="直線コネクタ 262"/>
        <xdr:cNvCxnSpPr/>
      </xdr:nvCxnSpPr>
      <xdr:spPr>
        <a:xfrm>
          <a:off x="14401800" y="154150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156029</xdr:rowOff>
    </xdr:from>
    <xdr:to>
      <xdr:col>68</xdr:col>
      <xdr:colOff>152400</xdr:colOff>
      <xdr:row>90</xdr:row>
      <xdr:rowOff>70757</xdr:rowOff>
    </xdr:to>
    <xdr:cxnSp macro="">
      <xdr:nvCxnSpPr>
        <xdr:cNvPr id="266" name="直線コネクタ 265"/>
        <xdr:cNvCxnSpPr/>
      </xdr:nvCxnSpPr>
      <xdr:spPr>
        <a:xfrm flipV="1">
          <a:off x="13512800" y="154150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156936</xdr:rowOff>
    </xdr:from>
    <xdr:to>
      <xdr:col>81</xdr:col>
      <xdr:colOff>95250</xdr:colOff>
      <xdr:row>90</xdr:row>
      <xdr:rowOff>87086</xdr:rowOff>
    </xdr:to>
    <xdr:sp macro="" textlink="">
      <xdr:nvSpPr>
        <xdr:cNvPr id="276" name="楕円 275"/>
        <xdr:cNvSpPr/>
      </xdr:nvSpPr>
      <xdr:spPr>
        <a:xfrm>
          <a:off x="16967200" y="154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52813</xdr:rowOff>
    </xdr:from>
    <xdr:ext cx="762000" cy="259045"/>
    <xdr:sp macro="" textlink="">
      <xdr:nvSpPr>
        <xdr:cNvPr id="277" name="給与水準   （国との比較）該当値テキスト"/>
        <xdr:cNvSpPr txBox="1"/>
      </xdr:nvSpPr>
      <xdr:spPr>
        <a:xfrm>
          <a:off x="17106900" y="1531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87993</xdr:rowOff>
    </xdr:from>
    <xdr:to>
      <xdr:col>77</xdr:col>
      <xdr:colOff>95250</xdr:colOff>
      <xdr:row>90</xdr:row>
      <xdr:rowOff>18143</xdr:rowOff>
    </xdr:to>
    <xdr:sp macro="" textlink="">
      <xdr:nvSpPr>
        <xdr:cNvPr id="278" name="楕円 277"/>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2920</xdr:rowOff>
    </xdr:from>
    <xdr:ext cx="736600" cy="259045"/>
    <xdr:sp macro="" textlink="">
      <xdr:nvSpPr>
        <xdr:cNvPr id="279" name="テキスト ボックス 278"/>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122464</xdr:rowOff>
    </xdr:from>
    <xdr:to>
      <xdr:col>73</xdr:col>
      <xdr:colOff>44450</xdr:colOff>
      <xdr:row>90</xdr:row>
      <xdr:rowOff>52614</xdr:rowOff>
    </xdr:to>
    <xdr:sp macro="" textlink="">
      <xdr:nvSpPr>
        <xdr:cNvPr id="280" name="楕円 279"/>
        <xdr:cNvSpPr/>
      </xdr:nvSpPr>
      <xdr:spPr>
        <a:xfrm>
          <a:off x="15240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37391</xdr:rowOff>
    </xdr:from>
    <xdr:ext cx="762000" cy="259045"/>
    <xdr:sp macro="" textlink="">
      <xdr:nvSpPr>
        <xdr:cNvPr id="281" name="テキスト ボックス 280"/>
        <xdr:cNvSpPr txBox="1"/>
      </xdr:nvSpPr>
      <xdr:spPr>
        <a:xfrm>
          <a:off x="14909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105229</xdr:rowOff>
    </xdr:from>
    <xdr:to>
      <xdr:col>68</xdr:col>
      <xdr:colOff>203200</xdr:colOff>
      <xdr:row>90</xdr:row>
      <xdr:rowOff>35379</xdr:rowOff>
    </xdr:to>
    <xdr:sp macro="" textlink="">
      <xdr:nvSpPr>
        <xdr:cNvPr id="282" name="楕円 281"/>
        <xdr:cNvSpPr/>
      </xdr:nvSpPr>
      <xdr:spPr>
        <a:xfrm>
          <a:off x="14351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20156</xdr:rowOff>
    </xdr:from>
    <xdr:ext cx="762000" cy="259045"/>
    <xdr:sp macro="" textlink="">
      <xdr:nvSpPr>
        <xdr:cNvPr id="283" name="テキスト ボックス 282"/>
        <xdr:cNvSpPr txBox="1"/>
      </xdr:nvSpPr>
      <xdr:spPr>
        <a:xfrm>
          <a:off x="14020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19957</xdr:rowOff>
    </xdr:from>
    <xdr:to>
      <xdr:col>64</xdr:col>
      <xdr:colOff>152400</xdr:colOff>
      <xdr:row>90</xdr:row>
      <xdr:rowOff>121557</xdr:rowOff>
    </xdr:to>
    <xdr:sp macro="" textlink="">
      <xdr:nvSpPr>
        <xdr:cNvPr id="284" name="楕円 283"/>
        <xdr:cNvSpPr/>
      </xdr:nvSpPr>
      <xdr:spPr>
        <a:xfrm>
          <a:off x="13462000" y="15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106334</xdr:rowOff>
    </xdr:from>
    <xdr:ext cx="762000" cy="259045"/>
    <xdr:sp macro="" textlink="">
      <xdr:nvSpPr>
        <xdr:cNvPr id="285" name="テキスト ボックス 284"/>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人や類似団体平均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類似団体と比較して高い状況が続いているのは、ごみ収集業務や学校給食業務を直営で実施していること、消防業務を単独で実施しているためである。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業務の見直しや外部委託化、指定管理制度等の活用や広域連携を図るなど適正な定員管理に努めていく。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77198</xdr:rowOff>
    </xdr:from>
    <xdr:to>
      <xdr:col>81</xdr:col>
      <xdr:colOff>44450</xdr:colOff>
      <xdr:row>62</xdr:row>
      <xdr:rowOff>106499</xdr:rowOff>
    </xdr:to>
    <xdr:cxnSp macro="">
      <xdr:nvCxnSpPr>
        <xdr:cNvPr id="322" name="直線コネクタ 321"/>
        <xdr:cNvCxnSpPr/>
      </xdr:nvCxnSpPr>
      <xdr:spPr>
        <a:xfrm>
          <a:off x="16179800" y="10707098"/>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51344</xdr:rowOff>
    </xdr:from>
    <xdr:to>
      <xdr:col>77</xdr:col>
      <xdr:colOff>44450</xdr:colOff>
      <xdr:row>62</xdr:row>
      <xdr:rowOff>77198</xdr:rowOff>
    </xdr:to>
    <xdr:cxnSp macro="">
      <xdr:nvCxnSpPr>
        <xdr:cNvPr id="325" name="直線コネクタ 324"/>
        <xdr:cNvCxnSpPr/>
      </xdr:nvCxnSpPr>
      <xdr:spPr>
        <a:xfrm>
          <a:off x="15290800" y="10681244"/>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16873</xdr:rowOff>
    </xdr:from>
    <xdr:to>
      <xdr:col>72</xdr:col>
      <xdr:colOff>203200</xdr:colOff>
      <xdr:row>62</xdr:row>
      <xdr:rowOff>51344</xdr:rowOff>
    </xdr:to>
    <xdr:cxnSp macro="">
      <xdr:nvCxnSpPr>
        <xdr:cNvPr id="328" name="直線コネクタ 327"/>
        <xdr:cNvCxnSpPr/>
      </xdr:nvCxnSpPr>
      <xdr:spPr>
        <a:xfrm>
          <a:off x="14401800" y="1064677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167640</xdr:rowOff>
    </xdr:from>
    <xdr:to>
      <xdr:col>68</xdr:col>
      <xdr:colOff>152400</xdr:colOff>
      <xdr:row>62</xdr:row>
      <xdr:rowOff>16873</xdr:rowOff>
    </xdr:to>
    <xdr:cxnSp macro="">
      <xdr:nvCxnSpPr>
        <xdr:cNvPr id="331" name="直線コネクタ 330"/>
        <xdr:cNvCxnSpPr/>
      </xdr:nvCxnSpPr>
      <xdr:spPr>
        <a:xfrm>
          <a:off x="13512800" y="1062609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55699</xdr:rowOff>
    </xdr:from>
    <xdr:to>
      <xdr:col>81</xdr:col>
      <xdr:colOff>95250</xdr:colOff>
      <xdr:row>62</xdr:row>
      <xdr:rowOff>157299</xdr:rowOff>
    </xdr:to>
    <xdr:sp macro="" textlink="">
      <xdr:nvSpPr>
        <xdr:cNvPr id="341" name="楕円 340"/>
        <xdr:cNvSpPr/>
      </xdr:nvSpPr>
      <xdr:spPr>
        <a:xfrm>
          <a:off x="16967200" y="10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27776</xdr:rowOff>
    </xdr:from>
    <xdr:ext cx="762000" cy="259045"/>
    <xdr:sp macro="" textlink="">
      <xdr:nvSpPr>
        <xdr:cNvPr id="342" name="定員管理の状況該当値テキスト"/>
        <xdr:cNvSpPr txBox="1"/>
      </xdr:nvSpPr>
      <xdr:spPr>
        <a:xfrm>
          <a:off x="17106900" y="106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26398</xdr:rowOff>
    </xdr:from>
    <xdr:to>
      <xdr:col>77</xdr:col>
      <xdr:colOff>95250</xdr:colOff>
      <xdr:row>62</xdr:row>
      <xdr:rowOff>127998</xdr:rowOff>
    </xdr:to>
    <xdr:sp macro="" textlink="">
      <xdr:nvSpPr>
        <xdr:cNvPr id="343" name="楕円 342"/>
        <xdr:cNvSpPr/>
      </xdr:nvSpPr>
      <xdr:spPr>
        <a:xfrm>
          <a:off x="16129000" y="106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112775</xdr:rowOff>
    </xdr:from>
    <xdr:ext cx="736600" cy="259045"/>
    <xdr:sp macro="" textlink="">
      <xdr:nvSpPr>
        <xdr:cNvPr id="344" name="テキスト ボックス 343"/>
        <xdr:cNvSpPr txBox="1"/>
      </xdr:nvSpPr>
      <xdr:spPr>
        <a:xfrm>
          <a:off x="15798800" y="10742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544</xdr:rowOff>
    </xdr:from>
    <xdr:to>
      <xdr:col>73</xdr:col>
      <xdr:colOff>44450</xdr:colOff>
      <xdr:row>62</xdr:row>
      <xdr:rowOff>102144</xdr:rowOff>
    </xdr:to>
    <xdr:sp macro="" textlink="">
      <xdr:nvSpPr>
        <xdr:cNvPr id="345" name="楕円 344"/>
        <xdr:cNvSpPr/>
      </xdr:nvSpPr>
      <xdr:spPr>
        <a:xfrm>
          <a:off x="15240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46" name="テキスト ボックス 345"/>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137523</xdr:rowOff>
    </xdr:from>
    <xdr:to>
      <xdr:col>68</xdr:col>
      <xdr:colOff>203200</xdr:colOff>
      <xdr:row>62</xdr:row>
      <xdr:rowOff>67673</xdr:rowOff>
    </xdr:to>
    <xdr:sp macro="" textlink="">
      <xdr:nvSpPr>
        <xdr:cNvPr id="347" name="楕円 346"/>
        <xdr:cNvSpPr/>
      </xdr:nvSpPr>
      <xdr:spPr>
        <a:xfrm>
          <a:off x="14351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48" name="テキスト ボックス 347"/>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116840</xdr:rowOff>
    </xdr:from>
    <xdr:to>
      <xdr:col>64</xdr:col>
      <xdr:colOff>152400</xdr:colOff>
      <xdr:row>62</xdr:row>
      <xdr:rowOff>46990</xdr:rowOff>
    </xdr:to>
    <xdr:sp macro="" textlink="">
      <xdr:nvSpPr>
        <xdr:cNvPr id="349" name="楕円 348"/>
        <xdr:cNvSpPr/>
      </xdr:nvSpPr>
      <xdr:spPr>
        <a:xfrm>
          <a:off x="13462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31767</xdr:rowOff>
    </xdr:from>
    <xdr:ext cx="762000" cy="259045"/>
    <xdr:sp macro="" textlink="">
      <xdr:nvSpPr>
        <xdr:cNvPr id="350" name="テキスト ボックス 349"/>
        <xdr:cNvSpPr txBox="1"/>
      </xdr:nvSpPr>
      <xdr:spPr>
        <a:xfrm>
          <a:off x="13131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令和２年度は、前年度比で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％減となった。全国平均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％、神奈川県平均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％より低く類似団体内順位は前年と変わらず</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がマイナスとなるのは、一般会計の町債の償還が進んでいることや下水道事業の事業債償還に充てた繰入金が減少したこと、町債残高を意識した新規借り入れに努めているためである。今後は公共施設の大規模改修等の実施に伴う町債借入額の増により、実質公債費比率の上昇が見込まれ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70273</xdr:rowOff>
    </xdr:from>
    <xdr:to>
      <xdr:col>81</xdr:col>
      <xdr:colOff>44450</xdr:colOff>
      <xdr:row>37</xdr:row>
      <xdr:rowOff>102447</xdr:rowOff>
    </xdr:to>
    <xdr:cxnSp macro="">
      <xdr:nvCxnSpPr>
        <xdr:cNvPr id="383" name="直線コネクタ 382"/>
        <xdr:cNvCxnSpPr/>
      </xdr:nvCxnSpPr>
      <xdr:spPr>
        <a:xfrm flipV="1">
          <a:off x="16179800" y="641392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102447</xdr:rowOff>
    </xdr:from>
    <xdr:to>
      <xdr:col>77</xdr:col>
      <xdr:colOff>44450</xdr:colOff>
      <xdr:row>37</xdr:row>
      <xdr:rowOff>134620</xdr:rowOff>
    </xdr:to>
    <xdr:cxnSp macro="">
      <xdr:nvCxnSpPr>
        <xdr:cNvPr id="386" name="直線コネクタ 385"/>
        <xdr:cNvCxnSpPr/>
      </xdr:nvCxnSpPr>
      <xdr:spPr>
        <a:xfrm flipV="1">
          <a:off x="15290800" y="644609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134620</xdr:rowOff>
    </xdr:from>
    <xdr:to>
      <xdr:col>72</xdr:col>
      <xdr:colOff>203200</xdr:colOff>
      <xdr:row>38</xdr:row>
      <xdr:rowOff>11430</xdr:rowOff>
    </xdr:to>
    <xdr:cxnSp macro="">
      <xdr:nvCxnSpPr>
        <xdr:cNvPr id="389" name="直線コネクタ 388"/>
        <xdr:cNvCxnSpPr/>
      </xdr:nvCxnSpPr>
      <xdr:spPr>
        <a:xfrm flipV="1">
          <a:off x="14401800" y="64782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11430</xdr:rowOff>
    </xdr:from>
    <xdr:to>
      <xdr:col>68</xdr:col>
      <xdr:colOff>152400</xdr:colOff>
      <xdr:row>38</xdr:row>
      <xdr:rowOff>27517</xdr:rowOff>
    </xdr:to>
    <xdr:cxnSp macro="">
      <xdr:nvCxnSpPr>
        <xdr:cNvPr id="392" name="直線コネクタ 391"/>
        <xdr:cNvCxnSpPr/>
      </xdr:nvCxnSpPr>
      <xdr:spPr>
        <a:xfrm flipV="1">
          <a:off x="13512800" y="65265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19473</xdr:rowOff>
    </xdr:from>
    <xdr:to>
      <xdr:col>81</xdr:col>
      <xdr:colOff>95250</xdr:colOff>
      <xdr:row>37</xdr:row>
      <xdr:rowOff>121073</xdr:rowOff>
    </xdr:to>
    <xdr:sp macro="" textlink="">
      <xdr:nvSpPr>
        <xdr:cNvPr id="402" name="楕円 401"/>
        <xdr:cNvSpPr/>
      </xdr:nvSpPr>
      <xdr:spPr>
        <a:xfrm>
          <a:off x="169672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112200</xdr:rowOff>
    </xdr:from>
    <xdr:ext cx="762000" cy="259045"/>
    <xdr:sp macro="" textlink="">
      <xdr:nvSpPr>
        <xdr:cNvPr id="403" name="公債費負担の状況該当値テキスト"/>
        <xdr:cNvSpPr txBox="1"/>
      </xdr:nvSpPr>
      <xdr:spPr>
        <a:xfrm>
          <a:off x="17106900" y="6284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51647</xdr:rowOff>
    </xdr:from>
    <xdr:to>
      <xdr:col>77</xdr:col>
      <xdr:colOff>95250</xdr:colOff>
      <xdr:row>37</xdr:row>
      <xdr:rowOff>153247</xdr:rowOff>
    </xdr:to>
    <xdr:sp macro="" textlink="">
      <xdr:nvSpPr>
        <xdr:cNvPr id="404" name="楕円 403"/>
        <xdr:cNvSpPr/>
      </xdr:nvSpPr>
      <xdr:spPr>
        <a:xfrm>
          <a:off x="16129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163424</xdr:rowOff>
    </xdr:from>
    <xdr:ext cx="736600" cy="259045"/>
    <xdr:sp macro="" textlink="">
      <xdr:nvSpPr>
        <xdr:cNvPr id="405" name="テキスト ボックス 404"/>
        <xdr:cNvSpPr txBox="1"/>
      </xdr:nvSpPr>
      <xdr:spPr>
        <a:xfrm>
          <a:off x="15798800" y="616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83820</xdr:rowOff>
    </xdr:from>
    <xdr:to>
      <xdr:col>73</xdr:col>
      <xdr:colOff>44450</xdr:colOff>
      <xdr:row>38</xdr:row>
      <xdr:rowOff>13970</xdr:rowOff>
    </xdr:to>
    <xdr:sp macro="" textlink="">
      <xdr:nvSpPr>
        <xdr:cNvPr id="406" name="楕円 405"/>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24147</xdr:rowOff>
    </xdr:from>
    <xdr:ext cx="762000" cy="259045"/>
    <xdr:sp macro="" textlink="">
      <xdr:nvSpPr>
        <xdr:cNvPr id="407" name="テキスト ボックス 406"/>
        <xdr:cNvSpPr txBox="1"/>
      </xdr:nvSpPr>
      <xdr:spPr>
        <a:xfrm>
          <a:off x="14909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132080</xdr:rowOff>
    </xdr:from>
    <xdr:to>
      <xdr:col>68</xdr:col>
      <xdr:colOff>203200</xdr:colOff>
      <xdr:row>38</xdr:row>
      <xdr:rowOff>62230</xdr:rowOff>
    </xdr:to>
    <xdr:sp macro="" textlink="">
      <xdr:nvSpPr>
        <xdr:cNvPr id="408" name="楕円 407"/>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72407</xdr:rowOff>
    </xdr:from>
    <xdr:ext cx="762000" cy="259045"/>
    <xdr:sp macro="" textlink="">
      <xdr:nvSpPr>
        <xdr:cNvPr id="409" name="テキスト ボックス 408"/>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10" name="楕円 409"/>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11" name="テキスト ボックス 410"/>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年連続で算定なし（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％未満のマイナス）。類似団体平均内順位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位と良好な状況となっている。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将来負担比率がマイナスとなるのは、町債残高を意識した借入れを行っていることや下水道事業の事業債の償還が進んでいることなどから、将来負担額が減少傾向にあり、充当可能財源（基金残高、都市計画税収、普通交付税の基準財政需要額算入見込額）が将来負担額を上回る状況が続いているためであ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32,916
32,665
17.04
14,758,075
13,992,604
613,294
7,222,183
5,629,152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令和２年度は、前年度比で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％の減となった。</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会計年度任用職員制度の創設や副町長就任などにより人件費は増加しているが、算定上の分母となる一般財源が増加（普通交付税、地方消費税交付金や臨時財政対策債が前年度より増加）したためである。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他団体より高い状況が続いているのは、職員給与の水準が高いことや、ごみ収集業務及び学校給食業務、消防業務を単独で実施しているためである。　職員給与の水準や、直営・単独で実施している各種業務について見直しを図る必要がある。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xdr:rowOff>
    </xdr:from>
    <xdr:to>
      <xdr:col>24</xdr:col>
      <xdr:colOff>25400</xdr:colOff>
      <xdr:row>40</xdr:row>
      <xdr:rowOff>35560</xdr:rowOff>
    </xdr:to>
    <xdr:cxnSp macro="">
      <xdr:nvCxnSpPr>
        <xdr:cNvPr id="62" name="直線コネクタ 61"/>
        <xdr:cNvCxnSpPr/>
      </xdr:nvCxnSpPr>
      <xdr:spPr>
        <a:xfrm flipV="1">
          <a:off x="3987800" y="68592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149860</xdr:rowOff>
    </xdr:from>
    <xdr:to>
      <xdr:col>19</xdr:col>
      <xdr:colOff>187325</xdr:colOff>
      <xdr:row>40</xdr:row>
      <xdr:rowOff>35560</xdr:rowOff>
    </xdr:to>
    <xdr:cxnSp macro="">
      <xdr:nvCxnSpPr>
        <xdr:cNvPr id="65" name="直線コネクタ 64"/>
        <xdr:cNvCxnSpPr/>
      </xdr:nvCxnSpPr>
      <xdr:spPr>
        <a:xfrm>
          <a:off x="3098800" y="68364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149860</xdr:rowOff>
    </xdr:from>
    <xdr:to>
      <xdr:col>15</xdr:col>
      <xdr:colOff>98425</xdr:colOff>
      <xdr:row>40</xdr:row>
      <xdr:rowOff>12700</xdr:rowOff>
    </xdr:to>
    <xdr:cxnSp macro="">
      <xdr:nvCxnSpPr>
        <xdr:cNvPr id="68" name="直線コネクタ 67"/>
        <xdr:cNvCxnSpPr/>
      </xdr:nvCxnSpPr>
      <xdr:spPr>
        <a:xfrm flipV="1">
          <a:off x="2209800" y="68364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xdr:rowOff>
    </xdr:from>
    <xdr:to>
      <xdr:col>11</xdr:col>
      <xdr:colOff>9525</xdr:colOff>
      <xdr:row>40</xdr:row>
      <xdr:rowOff>12700</xdr:rowOff>
    </xdr:to>
    <xdr:cxnSp macro="">
      <xdr:nvCxnSpPr>
        <xdr:cNvPr id="71" name="直線コネクタ 70"/>
        <xdr:cNvCxnSpPr/>
      </xdr:nvCxnSpPr>
      <xdr:spPr>
        <a:xfrm>
          <a:off x="13208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121920</xdr:rowOff>
    </xdr:from>
    <xdr:to>
      <xdr:col>24</xdr:col>
      <xdr:colOff>76200</xdr:colOff>
      <xdr:row>40</xdr:row>
      <xdr:rowOff>52070</xdr:rowOff>
    </xdr:to>
    <xdr:sp macro="" textlink="">
      <xdr:nvSpPr>
        <xdr:cNvPr id="81" name="楕円 80"/>
        <xdr:cNvSpPr/>
      </xdr:nvSpPr>
      <xdr:spPr>
        <a:xfrm>
          <a:off x="47752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30497</xdr:rowOff>
    </xdr:from>
    <xdr:ext cx="762000" cy="259045"/>
    <xdr:sp macro="" textlink="">
      <xdr:nvSpPr>
        <xdr:cNvPr id="82" name="人件費該当値テキスト"/>
        <xdr:cNvSpPr txBox="1"/>
      </xdr:nvSpPr>
      <xdr:spPr>
        <a:xfrm>
          <a:off x="4914900" y="671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156210</xdr:rowOff>
    </xdr:from>
    <xdr:to>
      <xdr:col>20</xdr:col>
      <xdr:colOff>38100</xdr:colOff>
      <xdr:row>40</xdr:row>
      <xdr:rowOff>86360</xdr:rowOff>
    </xdr:to>
    <xdr:sp macro="" textlink="">
      <xdr:nvSpPr>
        <xdr:cNvPr id="83" name="楕円 82"/>
        <xdr:cNvSpPr/>
      </xdr:nvSpPr>
      <xdr:spPr>
        <a:xfrm>
          <a:off x="3937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71137</xdr:rowOff>
    </xdr:from>
    <xdr:ext cx="736600" cy="259045"/>
    <xdr:sp macro="" textlink="">
      <xdr:nvSpPr>
        <xdr:cNvPr id="84" name="テキスト ボックス 83"/>
        <xdr:cNvSpPr txBox="1"/>
      </xdr:nvSpPr>
      <xdr:spPr>
        <a:xfrm>
          <a:off x="3606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99060</xdr:rowOff>
    </xdr:from>
    <xdr:to>
      <xdr:col>15</xdr:col>
      <xdr:colOff>149225</xdr:colOff>
      <xdr:row>40</xdr:row>
      <xdr:rowOff>29210</xdr:rowOff>
    </xdr:to>
    <xdr:sp macro="" textlink="">
      <xdr:nvSpPr>
        <xdr:cNvPr id="85" name="楕円 84"/>
        <xdr:cNvSpPr/>
      </xdr:nvSpPr>
      <xdr:spPr>
        <a:xfrm>
          <a:off x="30480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13987</xdr:rowOff>
    </xdr:from>
    <xdr:ext cx="762000" cy="259045"/>
    <xdr:sp macro="" textlink="">
      <xdr:nvSpPr>
        <xdr:cNvPr id="86" name="テキスト ボックス 85"/>
        <xdr:cNvSpPr txBox="1"/>
      </xdr:nvSpPr>
      <xdr:spPr>
        <a:xfrm>
          <a:off x="2717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87" name="楕円 86"/>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48277</xdr:rowOff>
    </xdr:from>
    <xdr:ext cx="762000" cy="259045"/>
    <xdr:sp macro="" textlink="">
      <xdr:nvSpPr>
        <xdr:cNvPr id="88" name="テキスト ボックス 87"/>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133350</xdr:rowOff>
    </xdr:from>
    <xdr:to>
      <xdr:col>6</xdr:col>
      <xdr:colOff>171450</xdr:colOff>
      <xdr:row>40</xdr:row>
      <xdr:rowOff>63500</xdr:rowOff>
    </xdr:to>
    <xdr:sp macro="" textlink="">
      <xdr:nvSpPr>
        <xdr:cNvPr id="89" name="楕円 88"/>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48277</xdr:rowOff>
    </xdr:from>
    <xdr:ext cx="762000" cy="259045"/>
    <xdr:sp macro="" textlink="">
      <xdr:nvSpPr>
        <xdr:cNvPr id="90" name="テキスト ボックス 89"/>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神奈川県平均や類似団体平均より低い状況となっている。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令和２年度が前年度比で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％の減となった主な理由は、会計年度任用職員制度の創設による賃金の廃止やコロナ禍による事業の中止等により総額ベースで物件費全体が減少したものである。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引き続き行政運営に取組み、物件費の抑制に努めていく。</a:t>
          </a: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17</xdr:row>
      <xdr:rowOff>77470</xdr:rowOff>
    </xdr:to>
    <xdr:cxnSp macro="">
      <xdr:nvCxnSpPr>
        <xdr:cNvPr id="123" name="直線コネクタ 122"/>
        <xdr:cNvCxnSpPr/>
      </xdr:nvCxnSpPr>
      <xdr:spPr>
        <a:xfrm flipV="1">
          <a:off x="15671800" y="28854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100330</xdr:rowOff>
    </xdr:to>
    <xdr:cxnSp macro="">
      <xdr:nvCxnSpPr>
        <xdr:cNvPr id="126" name="直線コネクタ 125"/>
        <xdr:cNvCxnSpPr/>
      </xdr:nvCxnSpPr>
      <xdr:spPr>
        <a:xfrm flipV="1">
          <a:off x="14782800" y="2992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28" name="テキスト ボックス 127"/>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17</xdr:row>
      <xdr:rowOff>161290</xdr:rowOff>
    </xdr:to>
    <xdr:cxnSp macro="">
      <xdr:nvCxnSpPr>
        <xdr:cNvPr id="129" name="直線コネクタ 128"/>
        <xdr:cNvCxnSpPr/>
      </xdr:nvCxnSpPr>
      <xdr:spPr>
        <a:xfrm flipV="1">
          <a:off x="13893800" y="3014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101617</xdr:rowOff>
    </xdr:from>
    <xdr:ext cx="762000" cy="259045"/>
    <xdr:sp macro="" textlink="">
      <xdr:nvSpPr>
        <xdr:cNvPr id="131" name="テキスト ボックス 130"/>
        <xdr:cNvSpPr txBox="1"/>
      </xdr:nvSpPr>
      <xdr:spPr>
        <a:xfrm>
          <a:off x="14401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17</xdr:row>
      <xdr:rowOff>168910</xdr:rowOff>
    </xdr:to>
    <xdr:cxnSp macro="">
      <xdr:nvCxnSpPr>
        <xdr:cNvPr id="132" name="直線コネクタ 131"/>
        <xdr:cNvCxnSpPr/>
      </xdr:nvCxnSpPr>
      <xdr:spPr>
        <a:xfrm flipV="1">
          <a:off x="13004800" y="3075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42" name="楕円 141"/>
        <xdr:cNvSpPr/>
      </xdr:nvSpPr>
      <xdr:spPr>
        <a:xfrm>
          <a:off x="164592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107967</xdr:rowOff>
    </xdr:from>
    <xdr:ext cx="762000" cy="259045"/>
    <xdr:sp macro="" textlink="">
      <xdr:nvSpPr>
        <xdr:cNvPr id="143" name="物件費該当値テキスト"/>
        <xdr:cNvSpPr txBox="1"/>
      </xdr:nvSpPr>
      <xdr:spPr>
        <a:xfrm>
          <a:off x="165989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4" name="楕円 143"/>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138447</xdr:rowOff>
    </xdr:from>
    <xdr:ext cx="736600" cy="259045"/>
    <xdr:sp macro="" textlink="">
      <xdr:nvSpPr>
        <xdr:cNvPr id="145" name="テキスト ボックス 144"/>
        <xdr:cNvSpPr txBox="1"/>
      </xdr:nvSpPr>
      <xdr:spPr>
        <a:xfrm>
          <a:off x="15290800" y="271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46" name="楕円 145"/>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161307</xdr:rowOff>
    </xdr:from>
    <xdr:ext cx="762000" cy="259045"/>
    <xdr:sp macro="" textlink="">
      <xdr:nvSpPr>
        <xdr:cNvPr id="147" name="テキスト ボックス 146"/>
        <xdr:cNvSpPr txBox="1"/>
      </xdr:nvSpPr>
      <xdr:spPr>
        <a:xfrm>
          <a:off x="14401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8" name="楕円 147"/>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50817</xdr:rowOff>
    </xdr:from>
    <xdr:ext cx="762000" cy="259045"/>
    <xdr:sp macro="" textlink="">
      <xdr:nvSpPr>
        <xdr:cNvPr id="149" name="テキスト ボックス 148"/>
        <xdr:cNvSpPr txBox="1"/>
      </xdr:nvSpPr>
      <xdr:spPr>
        <a:xfrm>
          <a:off x="13512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50" name="楕円 149"/>
        <xdr:cNvSpPr/>
      </xdr:nvSpPr>
      <xdr:spPr>
        <a:xfrm>
          <a:off x="12954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51" name="テキスト ボックス 150"/>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年度から類似団体平均や神奈川県平均より低い状況が続いている。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令和２年度は、幼児教育・保育の無償化の通年度化等に伴い扶助費の支出が増加したことにより、前年度比で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％の増となった。　少子高齢化社会に対応するため社会保障制度の拡充などが見込まれ、扶助費は増大していくことが予測される。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105228</xdr:rowOff>
    </xdr:from>
    <xdr:to>
      <xdr:col>24</xdr:col>
      <xdr:colOff>25400</xdr:colOff>
      <xdr:row>55</xdr:row>
      <xdr:rowOff>53522</xdr:rowOff>
    </xdr:to>
    <xdr:cxnSp macro="">
      <xdr:nvCxnSpPr>
        <xdr:cNvPr id="186" name="直線コネクタ 185"/>
        <xdr:cNvCxnSpPr/>
      </xdr:nvCxnSpPr>
      <xdr:spPr>
        <a:xfrm>
          <a:off x="3987800" y="9363528"/>
          <a:ext cx="8382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105228</xdr:rowOff>
    </xdr:from>
    <xdr:to>
      <xdr:col>19</xdr:col>
      <xdr:colOff>187325</xdr:colOff>
      <xdr:row>55</xdr:row>
      <xdr:rowOff>53522</xdr:rowOff>
    </xdr:to>
    <xdr:cxnSp macro="">
      <xdr:nvCxnSpPr>
        <xdr:cNvPr id="189" name="直線コネクタ 188"/>
        <xdr:cNvCxnSpPr/>
      </xdr:nvCxnSpPr>
      <xdr:spPr>
        <a:xfrm flipV="1">
          <a:off x="3098800" y="93635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53522</xdr:rowOff>
    </xdr:to>
    <xdr:cxnSp macro="">
      <xdr:nvCxnSpPr>
        <xdr:cNvPr id="192" name="直線コネクタ 191"/>
        <xdr:cNvCxnSpPr/>
      </xdr:nvCxnSpPr>
      <xdr:spPr>
        <a:xfrm>
          <a:off x="2209800" y="9461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31750</xdr:rowOff>
    </xdr:to>
    <xdr:cxnSp macro="">
      <xdr:nvCxnSpPr>
        <xdr:cNvPr id="195" name="直線コネクタ 194"/>
        <xdr:cNvCxnSpPr/>
      </xdr:nvCxnSpPr>
      <xdr:spPr>
        <a:xfrm>
          <a:off x="1320800" y="9450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2722</xdr:rowOff>
    </xdr:from>
    <xdr:to>
      <xdr:col>24</xdr:col>
      <xdr:colOff>76200</xdr:colOff>
      <xdr:row>55</xdr:row>
      <xdr:rowOff>104322</xdr:rowOff>
    </xdr:to>
    <xdr:sp macro="" textlink="">
      <xdr:nvSpPr>
        <xdr:cNvPr id="205" name="楕円 204"/>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19249</xdr:rowOff>
    </xdr:from>
    <xdr:ext cx="762000" cy="259045"/>
    <xdr:sp macro="" textlink="">
      <xdr:nvSpPr>
        <xdr:cNvPr id="206"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54428</xdr:rowOff>
    </xdr:from>
    <xdr:to>
      <xdr:col>20</xdr:col>
      <xdr:colOff>38100</xdr:colOff>
      <xdr:row>54</xdr:row>
      <xdr:rowOff>156028</xdr:rowOff>
    </xdr:to>
    <xdr:sp macro="" textlink="">
      <xdr:nvSpPr>
        <xdr:cNvPr id="207" name="楕円 206"/>
        <xdr:cNvSpPr/>
      </xdr:nvSpPr>
      <xdr:spPr>
        <a:xfrm>
          <a:off x="3937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166205</xdr:rowOff>
    </xdr:from>
    <xdr:ext cx="736600" cy="259045"/>
    <xdr:sp macro="" textlink="">
      <xdr:nvSpPr>
        <xdr:cNvPr id="208" name="テキスト ボックス 207"/>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2722</xdr:rowOff>
    </xdr:from>
    <xdr:to>
      <xdr:col>15</xdr:col>
      <xdr:colOff>149225</xdr:colOff>
      <xdr:row>55</xdr:row>
      <xdr:rowOff>104322</xdr:rowOff>
    </xdr:to>
    <xdr:sp macro="" textlink="">
      <xdr:nvSpPr>
        <xdr:cNvPr id="209" name="楕円 208"/>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210" name="テキスト ボックス 209"/>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1" name="楕円 210"/>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2" name="テキスト ボックス 211"/>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3" name="楕円 212"/>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14" name="テキスト ボックス 213"/>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令和２年度は、前年度比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２％の増なった。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後期高齢者医療療養給付費や介護給付費に係る特別会計への繰出金が前年度より増加したことが主な要因である。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指数が大きく減少した平成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年度は公共下水道事業が公営事業会計に移行し、同会計への繰出金→補助金に変わったためである。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73660</xdr:rowOff>
    </xdr:to>
    <xdr:cxnSp macro="">
      <xdr:nvCxnSpPr>
        <xdr:cNvPr id="247" name="直線コネクタ 246"/>
        <xdr:cNvCxnSpPr/>
      </xdr:nvCxnSpPr>
      <xdr:spPr>
        <a:xfrm>
          <a:off x="15671800" y="9659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88900</xdr:rowOff>
    </xdr:to>
    <xdr:cxnSp macro="">
      <xdr:nvCxnSpPr>
        <xdr:cNvPr id="250" name="直線コネクタ 249"/>
        <xdr:cNvCxnSpPr/>
      </xdr:nvCxnSpPr>
      <xdr:spPr>
        <a:xfrm flipV="1">
          <a:off x="14782800" y="9659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60</xdr:row>
      <xdr:rowOff>127000</xdr:rowOff>
    </xdr:to>
    <xdr:cxnSp macro="">
      <xdr:nvCxnSpPr>
        <xdr:cNvPr id="253" name="直線コネクタ 252"/>
        <xdr:cNvCxnSpPr/>
      </xdr:nvCxnSpPr>
      <xdr:spPr>
        <a:xfrm flipV="1">
          <a:off x="13893800" y="969010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127000</xdr:rowOff>
    </xdr:from>
    <xdr:to>
      <xdr:col>69</xdr:col>
      <xdr:colOff>92075</xdr:colOff>
      <xdr:row>60</xdr:row>
      <xdr:rowOff>134620</xdr:rowOff>
    </xdr:to>
    <xdr:cxnSp macro="">
      <xdr:nvCxnSpPr>
        <xdr:cNvPr id="256" name="直線コネクタ 255"/>
        <xdr:cNvCxnSpPr/>
      </xdr:nvCxnSpPr>
      <xdr:spPr>
        <a:xfrm flipV="1">
          <a:off x="13004800" y="1041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6" name="楕円 265"/>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7"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8" name="楕円 267"/>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69" name="テキスト ボックス 268"/>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0" name="楕円 269"/>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1" name="テキスト ボックス 270"/>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2" name="楕円 271"/>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3" name="テキスト ボックス 272"/>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83820</xdr:rowOff>
    </xdr:from>
    <xdr:to>
      <xdr:col>65</xdr:col>
      <xdr:colOff>53975</xdr:colOff>
      <xdr:row>61</xdr:row>
      <xdr:rowOff>13970</xdr:rowOff>
    </xdr:to>
    <xdr:sp macro="" textlink="">
      <xdr:nvSpPr>
        <xdr:cNvPr id="274" name="楕円 273"/>
        <xdr:cNvSpPr/>
      </xdr:nvSpPr>
      <xdr:spPr>
        <a:xfrm>
          <a:off x="129540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170197</xdr:rowOff>
    </xdr:from>
    <xdr:ext cx="762000" cy="259045"/>
    <xdr:sp macro="" textlink="">
      <xdr:nvSpPr>
        <xdr:cNvPr id="275" name="テキスト ボックス 274"/>
        <xdr:cNvSpPr txBox="1"/>
      </xdr:nvSpPr>
      <xdr:spPr>
        <a:xfrm>
          <a:off x="12623800" y="1045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幼稚園就園奨励補助金の終了やコロナ禍による各種団体の事業実施見合わせに伴う補助金の減等により、</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令和２年度は、前年度比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％の減となった。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指数が大きく増加した平成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年度は公共下水道事業が公営事業会計に移行し、同会計への繰出金→補助金に変わったものである。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補助金支出については、様々な角度から事業効果の検証を行い、費用対効果や必要性、給付（補助）額の見直しに努めていく。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37</xdr:row>
      <xdr:rowOff>60706</xdr:rowOff>
    </xdr:to>
    <xdr:cxnSp macro="">
      <xdr:nvCxnSpPr>
        <xdr:cNvPr id="305" name="直線コネクタ 304"/>
        <xdr:cNvCxnSpPr/>
      </xdr:nvCxnSpPr>
      <xdr:spPr>
        <a:xfrm flipV="1">
          <a:off x="15671800" y="626262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6"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60706</xdr:rowOff>
    </xdr:from>
    <xdr:to>
      <xdr:col>78</xdr:col>
      <xdr:colOff>69850</xdr:colOff>
      <xdr:row>37</xdr:row>
      <xdr:rowOff>101854</xdr:rowOff>
    </xdr:to>
    <xdr:cxnSp macro="">
      <xdr:nvCxnSpPr>
        <xdr:cNvPr id="308" name="直線コネクタ 307"/>
        <xdr:cNvCxnSpPr/>
      </xdr:nvCxnSpPr>
      <xdr:spPr>
        <a:xfrm flipV="1">
          <a:off x="14782800" y="6404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159004</xdr:rowOff>
    </xdr:from>
    <xdr:to>
      <xdr:col>73</xdr:col>
      <xdr:colOff>180975</xdr:colOff>
      <xdr:row>37</xdr:row>
      <xdr:rowOff>101854</xdr:rowOff>
    </xdr:to>
    <xdr:cxnSp macro="">
      <xdr:nvCxnSpPr>
        <xdr:cNvPr id="311" name="直線コネクタ 310"/>
        <xdr:cNvCxnSpPr/>
      </xdr:nvCxnSpPr>
      <xdr:spPr>
        <a:xfrm>
          <a:off x="13893800" y="5988304"/>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159004</xdr:rowOff>
    </xdr:from>
    <xdr:to>
      <xdr:col>69</xdr:col>
      <xdr:colOff>92075</xdr:colOff>
      <xdr:row>35</xdr:row>
      <xdr:rowOff>10414</xdr:rowOff>
    </xdr:to>
    <xdr:cxnSp macro="">
      <xdr:nvCxnSpPr>
        <xdr:cNvPr id="314" name="直線コネクタ 313"/>
        <xdr:cNvCxnSpPr/>
      </xdr:nvCxnSpPr>
      <xdr:spPr>
        <a:xfrm flipV="1">
          <a:off x="13004800" y="59883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4" name="楕円 323"/>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5"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6" name="楕円 325"/>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7" name="テキスト ボックス 326"/>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28" name="楕円 327"/>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29" name="テキスト ボックス 328"/>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108204</xdr:rowOff>
    </xdr:from>
    <xdr:to>
      <xdr:col>69</xdr:col>
      <xdr:colOff>142875</xdr:colOff>
      <xdr:row>35</xdr:row>
      <xdr:rowOff>38354</xdr:rowOff>
    </xdr:to>
    <xdr:sp macro="" textlink="">
      <xdr:nvSpPr>
        <xdr:cNvPr id="330" name="楕円 329"/>
        <xdr:cNvSpPr/>
      </xdr:nvSpPr>
      <xdr:spPr>
        <a:xfrm>
          <a:off x="13843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48531</xdr:rowOff>
    </xdr:from>
    <xdr:ext cx="762000" cy="259045"/>
    <xdr:sp macro="" textlink="">
      <xdr:nvSpPr>
        <xdr:cNvPr id="331" name="テキスト ボックス 330"/>
        <xdr:cNvSpPr txBox="1"/>
      </xdr:nvSpPr>
      <xdr:spPr>
        <a:xfrm>
          <a:off x="13512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131064</xdr:rowOff>
    </xdr:from>
    <xdr:to>
      <xdr:col>65</xdr:col>
      <xdr:colOff>53975</xdr:colOff>
      <xdr:row>35</xdr:row>
      <xdr:rowOff>61214</xdr:rowOff>
    </xdr:to>
    <xdr:sp macro="" textlink="">
      <xdr:nvSpPr>
        <xdr:cNvPr id="332" name="楕円 331"/>
        <xdr:cNvSpPr/>
      </xdr:nvSpPr>
      <xdr:spPr>
        <a:xfrm>
          <a:off x="12954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71391</xdr:rowOff>
    </xdr:from>
    <xdr:ext cx="762000" cy="259045"/>
    <xdr:sp macro="" textlink="">
      <xdr:nvSpPr>
        <xdr:cNvPr id="333" name="テキスト ボックス 332"/>
        <xdr:cNvSpPr txBox="1"/>
      </xdr:nvSpPr>
      <xdr:spPr>
        <a:xfrm>
          <a:off x="12623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令和２年度は、前年度比で</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％の減となった。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年度まで減少傾向にあったが、ここ数年は横ばいの状況である。臨時財政対策債の償還額は増えているものの、事業債の発行抑制により、類似団体平均や神奈川県平均より低い状況が続いている。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引き続き、財政の健全性維持のため、計画的な町債借入れによる公債費の適正管理に努めていく。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74422</xdr:rowOff>
    </xdr:to>
    <xdr:cxnSp macro="">
      <xdr:nvCxnSpPr>
        <xdr:cNvPr id="363" name="直線コネクタ 362"/>
        <xdr:cNvCxnSpPr/>
      </xdr:nvCxnSpPr>
      <xdr:spPr>
        <a:xfrm flipV="1">
          <a:off x="3987800" y="129286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65278</xdr:rowOff>
    </xdr:from>
    <xdr:to>
      <xdr:col>19</xdr:col>
      <xdr:colOff>187325</xdr:colOff>
      <xdr:row>75</xdr:row>
      <xdr:rowOff>74422</xdr:rowOff>
    </xdr:to>
    <xdr:cxnSp macro="">
      <xdr:nvCxnSpPr>
        <xdr:cNvPr id="366" name="直線コネクタ 365"/>
        <xdr:cNvCxnSpPr/>
      </xdr:nvCxnSpPr>
      <xdr:spPr>
        <a:xfrm>
          <a:off x="3098800" y="12924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65278</xdr:rowOff>
    </xdr:from>
    <xdr:to>
      <xdr:col>15</xdr:col>
      <xdr:colOff>98425</xdr:colOff>
      <xdr:row>75</xdr:row>
      <xdr:rowOff>69850</xdr:rowOff>
    </xdr:to>
    <xdr:cxnSp macro="">
      <xdr:nvCxnSpPr>
        <xdr:cNvPr id="369" name="直線コネクタ 368"/>
        <xdr:cNvCxnSpPr/>
      </xdr:nvCxnSpPr>
      <xdr:spPr>
        <a:xfrm flipV="1">
          <a:off x="2209800" y="12924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65278</xdr:rowOff>
    </xdr:from>
    <xdr:to>
      <xdr:col>11</xdr:col>
      <xdr:colOff>9525</xdr:colOff>
      <xdr:row>75</xdr:row>
      <xdr:rowOff>69850</xdr:rowOff>
    </xdr:to>
    <xdr:cxnSp macro="">
      <xdr:nvCxnSpPr>
        <xdr:cNvPr id="372" name="直線コネクタ 371"/>
        <xdr:cNvCxnSpPr/>
      </xdr:nvCxnSpPr>
      <xdr:spPr>
        <a:xfrm>
          <a:off x="1320800" y="12924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2" name="楕円 381"/>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83"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23622</xdr:rowOff>
    </xdr:from>
    <xdr:to>
      <xdr:col>20</xdr:col>
      <xdr:colOff>38100</xdr:colOff>
      <xdr:row>75</xdr:row>
      <xdr:rowOff>125222</xdr:rowOff>
    </xdr:to>
    <xdr:sp macro="" textlink="">
      <xdr:nvSpPr>
        <xdr:cNvPr id="384" name="楕円 383"/>
        <xdr:cNvSpPr/>
      </xdr:nvSpPr>
      <xdr:spPr>
        <a:xfrm>
          <a:off x="3937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135399</xdr:rowOff>
    </xdr:from>
    <xdr:ext cx="736600" cy="259045"/>
    <xdr:sp macro="" textlink="">
      <xdr:nvSpPr>
        <xdr:cNvPr id="385" name="テキスト ボックス 384"/>
        <xdr:cNvSpPr txBox="1"/>
      </xdr:nvSpPr>
      <xdr:spPr>
        <a:xfrm>
          <a:off x="3606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xdr:rowOff>
    </xdr:from>
    <xdr:to>
      <xdr:col>15</xdr:col>
      <xdr:colOff>149225</xdr:colOff>
      <xdr:row>75</xdr:row>
      <xdr:rowOff>116078</xdr:rowOff>
    </xdr:to>
    <xdr:sp macro="" textlink="">
      <xdr:nvSpPr>
        <xdr:cNvPr id="386" name="楕円 385"/>
        <xdr:cNvSpPr/>
      </xdr:nvSpPr>
      <xdr:spPr>
        <a:xfrm>
          <a:off x="3048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126255</xdr:rowOff>
    </xdr:from>
    <xdr:ext cx="762000" cy="259045"/>
    <xdr:sp macro="" textlink="">
      <xdr:nvSpPr>
        <xdr:cNvPr id="387" name="テキスト ボックス 386"/>
        <xdr:cNvSpPr txBox="1"/>
      </xdr:nvSpPr>
      <xdr:spPr>
        <a:xfrm>
          <a:off x="2717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88" name="楕円 387"/>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89" name="テキスト ボックス 388"/>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xdr:rowOff>
    </xdr:from>
    <xdr:to>
      <xdr:col>6</xdr:col>
      <xdr:colOff>171450</xdr:colOff>
      <xdr:row>75</xdr:row>
      <xdr:rowOff>116078</xdr:rowOff>
    </xdr:to>
    <xdr:sp macro="" textlink="">
      <xdr:nvSpPr>
        <xdr:cNvPr id="390" name="楕円 389"/>
        <xdr:cNvSpPr/>
      </xdr:nvSpPr>
      <xdr:spPr>
        <a:xfrm>
          <a:off x="1270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126255</xdr:rowOff>
    </xdr:from>
    <xdr:ext cx="762000" cy="259045"/>
    <xdr:sp macro="" textlink="">
      <xdr:nvSpPr>
        <xdr:cNvPr id="391" name="テキスト ボックス 390"/>
        <xdr:cNvSpPr txBox="1"/>
      </xdr:nvSpPr>
      <xdr:spPr>
        <a:xfrm>
          <a:off x="939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％）や物件費（△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％）の減少により令和２年度は、前年度比で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指数が高い状況が続いているのは、職員給与水準が高いことによる人件費の経常収支比率が高いためである。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101854</xdr:rowOff>
    </xdr:from>
    <xdr:to>
      <xdr:col>82</xdr:col>
      <xdr:colOff>107950</xdr:colOff>
      <xdr:row>80</xdr:row>
      <xdr:rowOff>104139</xdr:rowOff>
    </xdr:to>
    <xdr:cxnSp macro="">
      <xdr:nvCxnSpPr>
        <xdr:cNvPr id="422" name="直線コネクタ 421"/>
        <xdr:cNvCxnSpPr/>
      </xdr:nvCxnSpPr>
      <xdr:spPr>
        <a:xfrm flipV="1">
          <a:off x="15671800" y="13646404"/>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104139</xdr:rowOff>
    </xdr:from>
    <xdr:to>
      <xdr:col>78</xdr:col>
      <xdr:colOff>69850</xdr:colOff>
      <xdr:row>81</xdr:row>
      <xdr:rowOff>10413</xdr:rowOff>
    </xdr:to>
    <xdr:cxnSp macro="">
      <xdr:nvCxnSpPr>
        <xdr:cNvPr id="425" name="直線コネクタ 424"/>
        <xdr:cNvCxnSpPr/>
      </xdr:nvCxnSpPr>
      <xdr:spPr>
        <a:xfrm flipV="1">
          <a:off x="14782800" y="13820139"/>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10413</xdr:rowOff>
    </xdr:from>
    <xdr:to>
      <xdr:col>73</xdr:col>
      <xdr:colOff>180975</xdr:colOff>
      <xdr:row>81</xdr:row>
      <xdr:rowOff>42418</xdr:rowOff>
    </xdr:to>
    <xdr:cxnSp macro="">
      <xdr:nvCxnSpPr>
        <xdr:cNvPr id="428" name="直線コネクタ 427"/>
        <xdr:cNvCxnSpPr/>
      </xdr:nvCxnSpPr>
      <xdr:spPr>
        <a:xfrm flipV="1">
          <a:off x="13893800" y="138978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42418</xdr:rowOff>
    </xdr:from>
    <xdr:to>
      <xdr:col>69</xdr:col>
      <xdr:colOff>92075</xdr:colOff>
      <xdr:row>81</xdr:row>
      <xdr:rowOff>69850</xdr:rowOff>
    </xdr:to>
    <xdr:cxnSp macro="">
      <xdr:nvCxnSpPr>
        <xdr:cNvPr id="431" name="直線コネクタ 430"/>
        <xdr:cNvCxnSpPr/>
      </xdr:nvCxnSpPr>
      <xdr:spPr>
        <a:xfrm flipV="1">
          <a:off x="13004800" y="139298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51054</xdr:rowOff>
    </xdr:from>
    <xdr:to>
      <xdr:col>82</xdr:col>
      <xdr:colOff>158750</xdr:colOff>
      <xdr:row>79</xdr:row>
      <xdr:rowOff>152654</xdr:rowOff>
    </xdr:to>
    <xdr:sp macro="" textlink="">
      <xdr:nvSpPr>
        <xdr:cNvPr id="441" name="楕円 440"/>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23131</xdr:rowOff>
    </xdr:from>
    <xdr:ext cx="762000" cy="259045"/>
    <xdr:sp macro="" textlink="">
      <xdr:nvSpPr>
        <xdr:cNvPr id="442" name="公債費以外該当値テキスト"/>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53339</xdr:rowOff>
    </xdr:from>
    <xdr:to>
      <xdr:col>78</xdr:col>
      <xdr:colOff>120650</xdr:colOff>
      <xdr:row>80</xdr:row>
      <xdr:rowOff>154939</xdr:rowOff>
    </xdr:to>
    <xdr:sp macro="" textlink="">
      <xdr:nvSpPr>
        <xdr:cNvPr id="443" name="楕円 442"/>
        <xdr:cNvSpPr/>
      </xdr:nvSpPr>
      <xdr:spPr>
        <a:xfrm>
          <a:off x="15621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139716</xdr:rowOff>
    </xdr:from>
    <xdr:ext cx="736600" cy="259045"/>
    <xdr:sp macro="" textlink="">
      <xdr:nvSpPr>
        <xdr:cNvPr id="444" name="テキスト ボックス 443"/>
        <xdr:cNvSpPr txBox="1"/>
      </xdr:nvSpPr>
      <xdr:spPr>
        <a:xfrm>
          <a:off x="15290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131063</xdr:rowOff>
    </xdr:from>
    <xdr:to>
      <xdr:col>74</xdr:col>
      <xdr:colOff>31750</xdr:colOff>
      <xdr:row>81</xdr:row>
      <xdr:rowOff>61213</xdr:rowOff>
    </xdr:to>
    <xdr:sp macro="" textlink="">
      <xdr:nvSpPr>
        <xdr:cNvPr id="445" name="楕円 444"/>
        <xdr:cNvSpPr/>
      </xdr:nvSpPr>
      <xdr:spPr>
        <a:xfrm>
          <a:off x="14732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45990</xdr:rowOff>
    </xdr:from>
    <xdr:ext cx="762000" cy="259045"/>
    <xdr:sp macro="" textlink="">
      <xdr:nvSpPr>
        <xdr:cNvPr id="446" name="テキスト ボックス 445"/>
        <xdr:cNvSpPr txBox="1"/>
      </xdr:nvSpPr>
      <xdr:spPr>
        <a:xfrm>
          <a:off x="14401800" y="1393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163068</xdr:rowOff>
    </xdr:from>
    <xdr:to>
      <xdr:col>69</xdr:col>
      <xdr:colOff>142875</xdr:colOff>
      <xdr:row>81</xdr:row>
      <xdr:rowOff>93218</xdr:rowOff>
    </xdr:to>
    <xdr:sp macro="" textlink="">
      <xdr:nvSpPr>
        <xdr:cNvPr id="447" name="楕円 446"/>
        <xdr:cNvSpPr/>
      </xdr:nvSpPr>
      <xdr:spPr>
        <a:xfrm>
          <a:off x="13843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77995</xdr:rowOff>
    </xdr:from>
    <xdr:ext cx="762000" cy="259045"/>
    <xdr:sp macro="" textlink="">
      <xdr:nvSpPr>
        <xdr:cNvPr id="448" name="テキスト ボックス 447"/>
        <xdr:cNvSpPr txBox="1"/>
      </xdr:nvSpPr>
      <xdr:spPr>
        <a:xfrm>
          <a:off x="13512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19050</xdr:rowOff>
    </xdr:from>
    <xdr:to>
      <xdr:col>65</xdr:col>
      <xdr:colOff>53975</xdr:colOff>
      <xdr:row>81</xdr:row>
      <xdr:rowOff>120650</xdr:rowOff>
    </xdr:to>
    <xdr:sp macro="" textlink="">
      <xdr:nvSpPr>
        <xdr:cNvPr id="449" name="楕円 448"/>
        <xdr:cNvSpPr/>
      </xdr:nvSpPr>
      <xdr:spPr>
        <a:xfrm>
          <a:off x="12954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105427</xdr:rowOff>
    </xdr:from>
    <xdr:ext cx="762000" cy="259045"/>
    <xdr:sp macro="" textlink="">
      <xdr:nvSpPr>
        <xdr:cNvPr id="450" name="テキスト ボックス 449"/>
        <xdr:cNvSpPr txBox="1"/>
      </xdr:nvSpPr>
      <xdr:spPr>
        <a:xfrm>
          <a:off x="12623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37906</xdr:rowOff>
    </xdr:from>
    <xdr:to>
      <xdr:col>29</xdr:col>
      <xdr:colOff>127000</xdr:colOff>
      <xdr:row>16</xdr:row>
      <xdr:rowOff>59362</xdr:rowOff>
    </xdr:to>
    <xdr:cxnSp macro="">
      <xdr:nvCxnSpPr>
        <xdr:cNvPr id="52" name="直線コネクタ 51"/>
        <xdr:cNvCxnSpPr/>
      </xdr:nvCxnSpPr>
      <xdr:spPr bwMode="auto">
        <a:xfrm>
          <a:off x="5003800" y="2828731"/>
          <a:ext cx="647700" cy="2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37906</xdr:rowOff>
    </xdr:from>
    <xdr:to>
      <xdr:col>26</xdr:col>
      <xdr:colOff>50800</xdr:colOff>
      <xdr:row>16</xdr:row>
      <xdr:rowOff>75935</xdr:rowOff>
    </xdr:to>
    <xdr:cxnSp macro="">
      <xdr:nvCxnSpPr>
        <xdr:cNvPr id="55" name="直線コネクタ 54"/>
        <xdr:cNvCxnSpPr/>
      </xdr:nvCxnSpPr>
      <xdr:spPr bwMode="auto">
        <a:xfrm flipV="1">
          <a:off x="4305300" y="2828731"/>
          <a:ext cx="698500" cy="3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75935</xdr:rowOff>
    </xdr:from>
    <xdr:to>
      <xdr:col>22</xdr:col>
      <xdr:colOff>114300</xdr:colOff>
      <xdr:row>16</xdr:row>
      <xdr:rowOff>93668</xdr:rowOff>
    </xdr:to>
    <xdr:cxnSp macro="">
      <xdr:nvCxnSpPr>
        <xdr:cNvPr id="58" name="直線コネクタ 57"/>
        <xdr:cNvCxnSpPr/>
      </xdr:nvCxnSpPr>
      <xdr:spPr bwMode="auto">
        <a:xfrm flipV="1">
          <a:off x="3606800" y="2866760"/>
          <a:ext cx="698500" cy="17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93668</xdr:rowOff>
    </xdr:from>
    <xdr:to>
      <xdr:col>18</xdr:col>
      <xdr:colOff>177800</xdr:colOff>
      <xdr:row>16</xdr:row>
      <xdr:rowOff>122488</xdr:rowOff>
    </xdr:to>
    <xdr:cxnSp macro="">
      <xdr:nvCxnSpPr>
        <xdr:cNvPr id="61" name="直線コネクタ 60"/>
        <xdr:cNvCxnSpPr/>
      </xdr:nvCxnSpPr>
      <xdr:spPr bwMode="auto">
        <a:xfrm flipV="1">
          <a:off x="2908300" y="2884493"/>
          <a:ext cx="698500" cy="28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8562</xdr:rowOff>
    </xdr:from>
    <xdr:to>
      <xdr:col>29</xdr:col>
      <xdr:colOff>177800</xdr:colOff>
      <xdr:row>16</xdr:row>
      <xdr:rowOff>110162</xdr:rowOff>
    </xdr:to>
    <xdr:sp macro="" textlink="">
      <xdr:nvSpPr>
        <xdr:cNvPr id="71" name="楕円 70"/>
        <xdr:cNvSpPr/>
      </xdr:nvSpPr>
      <xdr:spPr bwMode="auto">
        <a:xfrm>
          <a:off x="5600700" y="2799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25089</xdr:rowOff>
    </xdr:from>
    <xdr:ext cx="762000" cy="259045"/>
    <xdr:sp macro="" textlink="">
      <xdr:nvSpPr>
        <xdr:cNvPr id="72" name="人口1人当たり決算額の推移該当値テキスト130"/>
        <xdr:cNvSpPr txBox="1"/>
      </xdr:nvSpPr>
      <xdr:spPr>
        <a:xfrm>
          <a:off x="5740400" y="26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158556</xdr:rowOff>
    </xdr:from>
    <xdr:to>
      <xdr:col>26</xdr:col>
      <xdr:colOff>101600</xdr:colOff>
      <xdr:row>16</xdr:row>
      <xdr:rowOff>88706</xdr:rowOff>
    </xdr:to>
    <xdr:sp macro="" textlink="">
      <xdr:nvSpPr>
        <xdr:cNvPr id="73" name="楕円 72"/>
        <xdr:cNvSpPr/>
      </xdr:nvSpPr>
      <xdr:spPr bwMode="auto">
        <a:xfrm>
          <a:off x="4953000" y="277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98883</xdr:rowOff>
    </xdr:from>
    <xdr:ext cx="736600" cy="259045"/>
    <xdr:sp macro="" textlink="">
      <xdr:nvSpPr>
        <xdr:cNvPr id="74" name="テキスト ボックス 73"/>
        <xdr:cNvSpPr txBox="1"/>
      </xdr:nvSpPr>
      <xdr:spPr>
        <a:xfrm>
          <a:off x="4622800" y="2546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25135</xdr:rowOff>
    </xdr:from>
    <xdr:to>
      <xdr:col>22</xdr:col>
      <xdr:colOff>165100</xdr:colOff>
      <xdr:row>16</xdr:row>
      <xdr:rowOff>126735</xdr:rowOff>
    </xdr:to>
    <xdr:sp macro="" textlink="">
      <xdr:nvSpPr>
        <xdr:cNvPr id="75" name="楕円 74"/>
        <xdr:cNvSpPr/>
      </xdr:nvSpPr>
      <xdr:spPr bwMode="auto">
        <a:xfrm>
          <a:off x="4254500" y="281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136912</xdr:rowOff>
    </xdr:from>
    <xdr:ext cx="762000" cy="259045"/>
    <xdr:sp macro="" textlink="">
      <xdr:nvSpPr>
        <xdr:cNvPr id="76" name="テキスト ボックス 75"/>
        <xdr:cNvSpPr txBox="1"/>
      </xdr:nvSpPr>
      <xdr:spPr>
        <a:xfrm>
          <a:off x="3924300" y="258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42868</xdr:rowOff>
    </xdr:from>
    <xdr:to>
      <xdr:col>19</xdr:col>
      <xdr:colOff>38100</xdr:colOff>
      <xdr:row>16</xdr:row>
      <xdr:rowOff>144468</xdr:rowOff>
    </xdr:to>
    <xdr:sp macro="" textlink="">
      <xdr:nvSpPr>
        <xdr:cNvPr id="77" name="楕円 76"/>
        <xdr:cNvSpPr/>
      </xdr:nvSpPr>
      <xdr:spPr bwMode="auto">
        <a:xfrm>
          <a:off x="3556000" y="283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154645</xdr:rowOff>
    </xdr:from>
    <xdr:ext cx="762000" cy="259045"/>
    <xdr:sp macro="" textlink="">
      <xdr:nvSpPr>
        <xdr:cNvPr id="78" name="テキスト ボックス 77"/>
        <xdr:cNvSpPr txBox="1"/>
      </xdr:nvSpPr>
      <xdr:spPr>
        <a:xfrm>
          <a:off x="3225800" y="2602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71688</xdr:rowOff>
    </xdr:from>
    <xdr:to>
      <xdr:col>15</xdr:col>
      <xdr:colOff>101600</xdr:colOff>
      <xdr:row>17</xdr:row>
      <xdr:rowOff>1838</xdr:rowOff>
    </xdr:to>
    <xdr:sp macro="" textlink="">
      <xdr:nvSpPr>
        <xdr:cNvPr id="79" name="楕円 78"/>
        <xdr:cNvSpPr/>
      </xdr:nvSpPr>
      <xdr:spPr bwMode="auto">
        <a:xfrm>
          <a:off x="2857500" y="2862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12015</xdr:rowOff>
    </xdr:from>
    <xdr:ext cx="762000" cy="259045"/>
    <xdr:sp macro="" textlink="">
      <xdr:nvSpPr>
        <xdr:cNvPr id="80" name="テキスト ボックス 79"/>
        <xdr:cNvSpPr txBox="1"/>
      </xdr:nvSpPr>
      <xdr:spPr>
        <a:xfrm>
          <a:off x="2527300" y="263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274969</xdr:rowOff>
    </xdr:from>
    <xdr:to>
      <xdr:col>29</xdr:col>
      <xdr:colOff>127000</xdr:colOff>
      <xdr:row>37</xdr:row>
      <xdr:rowOff>321408</xdr:rowOff>
    </xdr:to>
    <xdr:cxnSp macro="">
      <xdr:nvCxnSpPr>
        <xdr:cNvPr id="115" name="直線コネクタ 114"/>
        <xdr:cNvCxnSpPr/>
      </xdr:nvCxnSpPr>
      <xdr:spPr bwMode="auto">
        <a:xfrm>
          <a:off x="5003800" y="7399669"/>
          <a:ext cx="647700" cy="4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274969</xdr:rowOff>
    </xdr:from>
    <xdr:to>
      <xdr:col>26</xdr:col>
      <xdr:colOff>50800</xdr:colOff>
      <xdr:row>37</xdr:row>
      <xdr:rowOff>278823</xdr:rowOff>
    </xdr:to>
    <xdr:cxnSp macro="">
      <xdr:nvCxnSpPr>
        <xdr:cNvPr id="118" name="直線コネクタ 117"/>
        <xdr:cNvCxnSpPr/>
      </xdr:nvCxnSpPr>
      <xdr:spPr bwMode="auto">
        <a:xfrm flipV="1">
          <a:off x="4305300" y="7399669"/>
          <a:ext cx="698500" cy="3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247407</xdr:rowOff>
    </xdr:from>
    <xdr:to>
      <xdr:col>22</xdr:col>
      <xdr:colOff>114300</xdr:colOff>
      <xdr:row>37</xdr:row>
      <xdr:rowOff>278823</xdr:rowOff>
    </xdr:to>
    <xdr:cxnSp macro="">
      <xdr:nvCxnSpPr>
        <xdr:cNvPr id="121" name="直線コネクタ 120"/>
        <xdr:cNvCxnSpPr/>
      </xdr:nvCxnSpPr>
      <xdr:spPr bwMode="auto">
        <a:xfrm>
          <a:off x="3606800" y="7372107"/>
          <a:ext cx="698500" cy="31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201719</xdr:rowOff>
    </xdr:from>
    <xdr:to>
      <xdr:col>18</xdr:col>
      <xdr:colOff>177800</xdr:colOff>
      <xdr:row>37</xdr:row>
      <xdr:rowOff>247407</xdr:rowOff>
    </xdr:to>
    <xdr:cxnSp macro="">
      <xdr:nvCxnSpPr>
        <xdr:cNvPr id="124" name="直線コネクタ 123"/>
        <xdr:cNvCxnSpPr/>
      </xdr:nvCxnSpPr>
      <xdr:spPr bwMode="auto">
        <a:xfrm>
          <a:off x="2908300" y="7326419"/>
          <a:ext cx="698500" cy="45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270608</xdr:rowOff>
    </xdr:from>
    <xdr:to>
      <xdr:col>29</xdr:col>
      <xdr:colOff>177800</xdr:colOff>
      <xdr:row>38</xdr:row>
      <xdr:rowOff>29308</xdr:rowOff>
    </xdr:to>
    <xdr:sp macro="" textlink="">
      <xdr:nvSpPr>
        <xdr:cNvPr id="134" name="楕円 133"/>
        <xdr:cNvSpPr/>
      </xdr:nvSpPr>
      <xdr:spPr bwMode="auto">
        <a:xfrm>
          <a:off x="5600700" y="739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179185</xdr:rowOff>
    </xdr:from>
    <xdr:ext cx="762000" cy="259045"/>
    <xdr:sp macro="" textlink="">
      <xdr:nvSpPr>
        <xdr:cNvPr id="135" name="人口1人当たり決算額の推移該当値テキスト445"/>
        <xdr:cNvSpPr txBox="1"/>
      </xdr:nvSpPr>
      <xdr:spPr>
        <a:xfrm>
          <a:off x="5740400" y="730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224169</xdr:rowOff>
    </xdr:from>
    <xdr:to>
      <xdr:col>26</xdr:col>
      <xdr:colOff>101600</xdr:colOff>
      <xdr:row>37</xdr:row>
      <xdr:rowOff>325769</xdr:rowOff>
    </xdr:to>
    <xdr:sp macro="" textlink="">
      <xdr:nvSpPr>
        <xdr:cNvPr id="136" name="楕円 135"/>
        <xdr:cNvSpPr/>
      </xdr:nvSpPr>
      <xdr:spPr bwMode="auto">
        <a:xfrm>
          <a:off x="4953000" y="734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310546</xdr:rowOff>
    </xdr:from>
    <xdr:ext cx="736600" cy="259045"/>
    <xdr:sp macro="" textlink="">
      <xdr:nvSpPr>
        <xdr:cNvPr id="137" name="テキスト ボックス 136"/>
        <xdr:cNvSpPr txBox="1"/>
      </xdr:nvSpPr>
      <xdr:spPr>
        <a:xfrm>
          <a:off x="4622800" y="7435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228023</xdr:rowOff>
    </xdr:from>
    <xdr:to>
      <xdr:col>22</xdr:col>
      <xdr:colOff>165100</xdr:colOff>
      <xdr:row>37</xdr:row>
      <xdr:rowOff>329623</xdr:rowOff>
    </xdr:to>
    <xdr:sp macro="" textlink="">
      <xdr:nvSpPr>
        <xdr:cNvPr id="138" name="楕円 137"/>
        <xdr:cNvSpPr/>
      </xdr:nvSpPr>
      <xdr:spPr bwMode="auto">
        <a:xfrm>
          <a:off x="4254500" y="7352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314400</xdr:rowOff>
    </xdr:from>
    <xdr:ext cx="762000" cy="259045"/>
    <xdr:sp macro="" textlink="">
      <xdr:nvSpPr>
        <xdr:cNvPr id="139" name="テキスト ボックス 138"/>
        <xdr:cNvSpPr txBox="1"/>
      </xdr:nvSpPr>
      <xdr:spPr>
        <a:xfrm>
          <a:off x="3924300" y="743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196607</xdr:rowOff>
    </xdr:from>
    <xdr:to>
      <xdr:col>19</xdr:col>
      <xdr:colOff>38100</xdr:colOff>
      <xdr:row>37</xdr:row>
      <xdr:rowOff>298207</xdr:rowOff>
    </xdr:to>
    <xdr:sp macro="" textlink="">
      <xdr:nvSpPr>
        <xdr:cNvPr id="140" name="楕円 139"/>
        <xdr:cNvSpPr/>
      </xdr:nvSpPr>
      <xdr:spPr bwMode="auto">
        <a:xfrm>
          <a:off x="3556000" y="7321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282984</xdr:rowOff>
    </xdr:from>
    <xdr:ext cx="762000" cy="259045"/>
    <xdr:sp macro="" textlink="">
      <xdr:nvSpPr>
        <xdr:cNvPr id="141" name="テキスト ボックス 140"/>
        <xdr:cNvSpPr txBox="1"/>
      </xdr:nvSpPr>
      <xdr:spPr>
        <a:xfrm>
          <a:off x="3225800" y="7407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150919</xdr:rowOff>
    </xdr:from>
    <xdr:to>
      <xdr:col>15</xdr:col>
      <xdr:colOff>101600</xdr:colOff>
      <xdr:row>37</xdr:row>
      <xdr:rowOff>252519</xdr:rowOff>
    </xdr:to>
    <xdr:sp macro="" textlink="">
      <xdr:nvSpPr>
        <xdr:cNvPr id="142" name="楕円 141"/>
        <xdr:cNvSpPr/>
      </xdr:nvSpPr>
      <xdr:spPr bwMode="auto">
        <a:xfrm>
          <a:off x="2857500" y="7275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237296</xdr:rowOff>
    </xdr:from>
    <xdr:ext cx="762000" cy="259045"/>
    <xdr:sp macro="" textlink="">
      <xdr:nvSpPr>
        <xdr:cNvPr id="143" name="テキスト ボックス 142"/>
        <xdr:cNvSpPr txBox="1"/>
      </xdr:nvSpPr>
      <xdr:spPr>
        <a:xfrm>
          <a:off x="2527300" y="736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32,916
32,665
17.04
14,758,075
13,992,604
613,294
7,222,183
5,629,152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11512</xdr:rowOff>
    </xdr:from>
    <xdr:to>
      <xdr:col>24</xdr:col>
      <xdr:colOff>63500</xdr:colOff>
      <xdr:row>34</xdr:row>
      <xdr:rowOff>48432</xdr:rowOff>
    </xdr:to>
    <xdr:cxnSp macro="">
      <xdr:nvCxnSpPr>
        <xdr:cNvPr id="61" name="直線コネクタ 60"/>
        <xdr:cNvCxnSpPr/>
      </xdr:nvCxnSpPr>
      <xdr:spPr>
        <a:xfrm flipV="1">
          <a:off x="3797300" y="5840812"/>
          <a:ext cx="838200" cy="3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48432</xdr:rowOff>
    </xdr:from>
    <xdr:to>
      <xdr:col>19</xdr:col>
      <xdr:colOff>177800</xdr:colOff>
      <xdr:row>34</xdr:row>
      <xdr:rowOff>115602</xdr:rowOff>
    </xdr:to>
    <xdr:cxnSp macro="">
      <xdr:nvCxnSpPr>
        <xdr:cNvPr id="64" name="直線コネクタ 63"/>
        <xdr:cNvCxnSpPr/>
      </xdr:nvCxnSpPr>
      <xdr:spPr>
        <a:xfrm flipV="1">
          <a:off x="2908300" y="5877732"/>
          <a:ext cx="889000" cy="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106896</xdr:rowOff>
    </xdr:from>
    <xdr:to>
      <xdr:col>15</xdr:col>
      <xdr:colOff>50800</xdr:colOff>
      <xdr:row>34</xdr:row>
      <xdr:rowOff>115602</xdr:rowOff>
    </xdr:to>
    <xdr:cxnSp macro="">
      <xdr:nvCxnSpPr>
        <xdr:cNvPr id="67" name="直線コネクタ 66"/>
        <xdr:cNvCxnSpPr/>
      </xdr:nvCxnSpPr>
      <xdr:spPr>
        <a:xfrm>
          <a:off x="2019300" y="5936196"/>
          <a:ext cx="889000" cy="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106896</xdr:rowOff>
    </xdr:from>
    <xdr:to>
      <xdr:col>10</xdr:col>
      <xdr:colOff>114300</xdr:colOff>
      <xdr:row>34</xdr:row>
      <xdr:rowOff>130461</xdr:rowOff>
    </xdr:to>
    <xdr:cxnSp macro="">
      <xdr:nvCxnSpPr>
        <xdr:cNvPr id="70" name="直線コネクタ 69"/>
        <xdr:cNvCxnSpPr/>
      </xdr:nvCxnSpPr>
      <xdr:spPr>
        <a:xfrm flipV="1">
          <a:off x="1130300" y="5936196"/>
          <a:ext cx="8890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132162</xdr:rowOff>
    </xdr:from>
    <xdr:to>
      <xdr:col>24</xdr:col>
      <xdr:colOff>114300</xdr:colOff>
      <xdr:row>34</xdr:row>
      <xdr:rowOff>62312</xdr:rowOff>
    </xdr:to>
    <xdr:sp macro="" textlink="">
      <xdr:nvSpPr>
        <xdr:cNvPr id="80" name="楕円 79"/>
        <xdr:cNvSpPr/>
      </xdr:nvSpPr>
      <xdr:spPr>
        <a:xfrm>
          <a:off x="4584700" y="579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155039</xdr:rowOff>
    </xdr:from>
    <xdr:ext cx="534377" cy="259045"/>
    <xdr:sp macro="" textlink="">
      <xdr:nvSpPr>
        <xdr:cNvPr id="81" name="人件費該当値テキスト"/>
        <xdr:cNvSpPr txBox="1"/>
      </xdr:nvSpPr>
      <xdr:spPr>
        <a:xfrm>
          <a:off x="4686300" y="564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169082</xdr:rowOff>
    </xdr:from>
    <xdr:to>
      <xdr:col>20</xdr:col>
      <xdr:colOff>38100</xdr:colOff>
      <xdr:row>34</xdr:row>
      <xdr:rowOff>99232</xdr:rowOff>
    </xdr:to>
    <xdr:sp macro="" textlink="">
      <xdr:nvSpPr>
        <xdr:cNvPr id="82" name="楕円 81"/>
        <xdr:cNvSpPr/>
      </xdr:nvSpPr>
      <xdr:spPr>
        <a:xfrm>
          <a:off x="3746500" y="582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115759</xdr:rowOff>
    </xdr:from>
    <xdr:ext cx="534377" cy="259045"/>
    <xdr:sp macro="" textlink="">
      <xdr:nvSpPr>
        <xdr:cNvPr id="83" name="テキスト ボックス 82"/>
        <xdr:cNvSpPr txBox="1"/>
      </xdr:nvSpPr>
      <xdr:spPr>
        <a:xfrm>
          <a:off x="3530111" y="560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64802</xdr:rowOff>
    </xdr:from>
    <xdr:to>
      <xdr:col>15</xdr:col>
      <xdr:colOff>101600</xdr:colOff>
      <xdr:row>34</xdr:row>
      <xdr:rowOff>166402</xdr:rowOff>
    </xdr:to>
    <xdr:sp macro="" textlink="">
      <xdr:nvSpPr>
        <xdr:cNvPr id="84" name="楕円 83"/>
        <xdr:cNvSpPr/>
      </xdr:nvSpPr>
      <xdr:spPr>
        <a:xfrm>
          <a:off x="2857500" y="58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11479</xdr:rowOff>
    </xdr:from>
    <xdr:ext cx="534377" cy="259045"/>
    <xdr:sp macro="" textlink="">
      <xdr:nvSpPr>
        <xdr:cNvPr id="85" name="テキスト ボックス 84"/>
        <xdr:cNvSpPr txBox="1"/>
      </xdr:nvSpPr>
      <xdr:spPr>
        <a:xfrm>
          <a:off x="2641111" y="566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56096</xdr:rowOff>
    </xdr:from>
    <xdr:to>
      <xdr:col>10</xdr:col>
      <xdr:colOff>165100</xdr:colOff>
      <xdr:row>34</xdr:row>
      <xdr:rowOff>157696</xdr:rowOff>
    </xdr:to>
    <xdr:sp macro="" textlink="">
      <xdr:nvSpPr>
        <xdr:cNvPr id="86" name="楕円 85"/>
        <xdr:cNvSpPr/>
      </xdr:nvSpPr>
      <xdr:spPr>
        <a:xfrm>
          <a:off x="1968500" y="588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2773</xdr:rowOff>
    </xdr:from>
    <xdr:ext cx="534377" cy="259045"/>
    <xdr:sp macro="" textlink="">
      <xdr:nvSpPr>
        <xdr:cNvPr id="87" name="テキスト ボックス 86"/>
        <xdr:cNvSpPr txBox="1"/>
      </xdr:nvSpPr>
      <xdr:spPr>
        <a:xfrm>
          <a:off x="1752111" y="5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79661</xdr:rowOff>
    </xdr:from>
    <xdr:to>
      <xdr:col>6</xdr:col>
      <xdr:colOff>38100</xdr:colOff>
      <xdr:row>35</xdr:row>
      <xdr:rowOff>9811</xdr:rowOff>
    </xdr:to>
    <xdr:sp macro="" textlink="">
      <xdr:nvSpPr>
        <xdr:cNvPr id="88" name="楕円 87"/>
        <xdr:cNvSpPr/>
      </xdr:nvSpPr>
      <xdr:spPr>
        <a:xfrm>
          <a:off x="1079500" y="59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26338</xdr:rowOff>
    </xdr:from>
    <xdr:ext cx="534377" cy="259045"/>
    <xdr:sp macro="" textlink="">
      <xdr:nvSpPr>
        <xdr:cNvPr id="89" name="テキスト ボックス 88"/>
        <xdr:cNvSpPr txBox="1"/>
      </xdr:nvSpPr>
      <xdr:spPr>
        <a:xfrm>
          <a:off x="863111" y="568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114016</xdr:rowOff>
    </xdr:from>
    <xdr:to>
      <xdr:col>24</xdr:col>
      <xdr:colOff>63500</xdr:colOff>
      <xdr:row>59</xdr:row>
      <xdr:rowOff>2785</xdr:rowOff>
    </xdr:to>
    <xdr:cxnSp macro="">
      <xdr:nvCxnSpPr>
        <xdr:cNvPr id="121" name="直線コネクタ 120"/>
        <xdr:cNvCxnSpPr/>
      </xdr:nvCxnSpPr>
      <xdr:spPr>
        <a:xfrm>
          <a:off x="3797300" y="10058116"/>
          <a:ext cx="838200" cy="6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114016</xdr:rowOff>
    </xdr:from>
    <xdr:to>
      <xdr:col>19</xdr:col>
      <xdr:colOff>177800</xdr:colOff>
      <xdr:row>59</xdr:row>
      <xdr:rowOff>49321</xdr:rowOff>
    </xdr:to>
    <xdr:cxnSp macro="">
      <xdr:nvCxnSpPr>
        <xdr:cNvPr id="124" name="直線コネクタ 123"/>
        <xdr:cNvCxnSpPr/>
      </xdr:nvCxnSpPr>
      <xdr:spPr>
        <a:xfrm flipV="1">
          <a:off x="2908300" y="10058116"/>
          <a:ext cx="889000" cy="10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49321</xdr:rowOff>
    </xdr:from>
    <xdr:to>
      <xdr:col>15</xdr:col>
      <xdr:colOff>50800</xdr:colOff>
      <xdr:row>59</xdr:row>
      <xdr:rowOff>64752</xdr:rowOff>
    </xdr:to>
    <xdr:cxnSp macro="">
      <xdr:nvCxnSpPr>
        <xdr:cNvPr id="127" name="直線コネクタ 126"/>
        <xdr:cNvCxnSpPr/>
      </xdr:nvCxnSpPr>
      <xdr:spPr>
        <a:xfrm flipV="1">
          <a:off x="2019300" y="10164871"/>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63609</xdr:rowOff>
    </xdr:from>
    <xdr:to>
      <xdr:col>10</xdr:col>
      <xdr:colOff>114300</xdr:colOff>
      <xdr:row>59</xdr:row>
      <xdr:rowOff>64752</xdr:rowOff>
    </xdr:to>
    <xdr:cxnSp macro="">
      <xdr:nvCxnSpPr>
        <xdr:cNvPr id="130" name="直線コネクタ 129"/>
        <xdr:cNvCxnSpPr/>
      </xdr:nvCxnSpPr>
      <xdr:spPr>
        <a:xfrm>
          <a:off x="1130300" y="1017915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123435</xdr:rowOff>
    </xdr:from>
    <xdr:to>
      <xdr:col>24</xdr:col>
      <xdr:colOff>114300</xdr:colOff>
      <xdr:row>59</xdr:row>
      <xdr:rowOff>53585</xdr:rowOff>
    </xdr:to>
    <xdr:sp macro="" textlink="">
      <xdr:nvSpPr>
        <xdr:cNvPr id="140" name="楕円 139"/>
        <xdr:cNvSpPr/>
      </xdr:nvSpPr>
      <xdr:spPr>
        <a:xfrm>
          <a:off x="4584700" y="1006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38362</xdr:rowOff>
    </xdr:from>
    <xdr:ext cx="534377" cy="259045"/>
    <xdr:sp macro="" textlink="">
      <xdr:nvSpPr>
        <xdr:cNvPr id="141" name="物件費該当値テキスト"/>
        <xdr:cNvSpPr txBox="1"/>
      </xdr:nvSpPr>
      <xdr:spPr>
        <a:xfrm>
          <a:off x="4686300" y="998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63216</xdr:rowOff>
    </xdr:from>
    <xdr:to>
      <xdr:col>20</xdr:col>
      <xdr:colOff>38100</xdr:colOff>
      <xdr:row>58</xdr:row>
      <xdr:rowOff>164816</xdr:rowOff>
    </xdr:to>
    <xdr:sp macro="" textlink="">
      <xdr:nvSpPr>
        <xdr:cNvPr id="142" name="楕円 141"/>
        <xdr:cNvSpPr/>
      </xdr:nvSpPr>
      <xdr:spPr>
        <a:xfrm>
          <a:off x="3746500" y="1000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155943</xdr:rowOff>
    </xdr:from>
    <xdr:ext cx="534377" cy="259045"/>
    <xdr:sp macro="" textlink="">
      <xdr:nvSpPr>
        <xdr:cNvPr id="143" name="テキスト ボックス 142"/>
        <xdr:cNvSpPr txBox="1"/>
      </xdr:nvSpPr>
      <xdr:spPr>
        <a:xfrm>
          <a:off x="3530111" y="1010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169971</xdr:rowOff>
    </xdr:from>
    <xdr:to>
      <xdr:col>15</xdr:col>
      <xdr:colOff>101600</xdr:colOff>
      <xdr:row>59</xdr:row>
      <xdr:rowOff>100121</xdr:rowOff>
    </xdr:to>
    <xdr:sp macro="" textlink="">
      <xdr:nvSpPr>
        <xdr:cNvPr id="144" name="楕円 143"/>
        <xdr:cNvSpPr/>
      </xdr:nvSpPr>
      <xdr:spPr>
        <a:xfrm>
          <a:off x="2857500" y="101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91248</xdr:rowOff>
    </xdr:from>
    <xdr:ext cx="534377" cy="259045"/>
    <xdr:sp macro="" textlink="">
      <xdr:nvSpPr>
        <xdr:cNvPr id="145" name="テキスト ボックス 144"/>
        <xdr:cNvSpPr txBox="1"/>
      </xdr:nvSpPr>
      <xdr:spPr>
        <a:xfrm>
          <a:off x="2641111" y="10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13952</xdr:rowOff>
    </xdr:from>
    <xdr:to>
      <xdr:col>10</xdr:col>
      <xdr:colOff>165100</xdr:colOff>
      <xdr:row>59</xdr:row>
      <xdr:rowOff>115552</xdr:rowOff>
    </xdr:to>
    <xdr:sp macro="" textlink="">
      <xdr:nvSpPr>
        <xdr:cNvPr id="146" name="楕円 145"/>
        <xdr:cNvSpPr/>
      </xdr:nvSpPr>
      <xdr:spPr>
        <a:xfrm>
          <a:off x="1968500" y="101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106679</xdr:rowOff>
    </xdr:from>
    <xdr:ext cx="534377" cy="259045"/>
    <xdr:sp macro="" textlink="">
      <xdr:nvSpPr>
        <xdr:cNvPr id="147" name="テキスト ボックス 146"/>
        <xdr:cNvSpPr txBox="1"/>
      </xdr:nvSpPr>
      <xdr:spPr>
        <a:xfrm>
          <a:off x="1752111" y="1022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12809</xdr:rowOff>
    </xdr:from>
    <xdr:to>
      <xdr:col>6</xdr:col>
      <xdr:colOff>38100</xdr:colOff>
      <xdr:row>59</xdr:row>
      <xdr:rowOff>114409</xdr:rowOff>
    </xdr:to>
    <xdr:sp macro="" textlink="">
      <xdr:nvSpPr>
        <xdr:cNvPr id="148" name="楕円 147"/>
        <xdr:cNvSpPr/>
      </xdr:nvSpPr>
      <xdr:spPr>
        <a:xfrm>
          <a:off x="1079500" y="101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105536</xdr:rowOff>
    </xdr:from>
    <xdr:ext cx="534377" cy="259045"/>
    <xdr:sp macro="" textlink="">
      <xdr:nvSpPr>
        <xdr:cNvPr id="149" name="テキスト ボックス 148"/>
        <xdr:cNvSpPr txBox="1"/>
      </xdr:nvSpPr>
      <xdr:spPr>
        <a:xfrm>
          <a:off x="863111" y="102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105466</xdr:rowOff>
    </xdr:from>
    <xdr:to>
      <xdr:col>24</xdr:col>
      <xdr:colOff>63500</xdr:colOff>
      <xdr:row>76</xdr:row>
      <xdr:rowOff>145814</xdr:rowOff>
    </xdr:to>
    <xdr:cxnSp macro="">
      <xdr:nvCxnSpPr>
        <xdr:cNvPr id="174" name="直線コネクタ 173"/>
        <xdr:cNvCxnSpPr/>
      </xdr:nvCxnSpPr>
      <xdr:spPr>
        <a:xfrm flipV="1">
          <a:off x="3797300" y="13135666"/>
          <a:ext cx="8382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64012</xdr:rowOff>
    </xdr:from>
    <xdr:ext cx="469744" cy="259045"/>
    <xdr:sp macro="" textlink="">
      <xdr:nvSpPr>
        <xdr:cNvPr id="175" name="維持補修費平均値テキスト"/>
        <xdr:cNvSpPr txBox="1"/>
      </xdr:nvSpPr>
      <xdr:spPr>
        <a:xfrm>
          <a:off x="4686300" y="13094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145814</xdr:rowOff>
    </xdr:from>
    <xdr:to>
      <xdr:col>19</xdr:col>
      <xdr:colOff>177800</xdr:colOff>
      <xdr:row>77</xdr:row>
      <xdr:rowOff>17342</xdr:rowOff>
    </xdr:to>
    <xdr:cxnSp macro="">
      <xdr:nvCxnSpPr>
        <xdr:cNvPr id="177" name="直線コネクタ 176"/>
        <xdr:cNvCxnSpPr/>
      </xdr:nvCxnSpPr>
      <xdr:spPr>
        <a:xfrm flipV="1">
          <a:off x="2908300" y="13176014"/>
          <a:ext cx="889000" cy="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32638</xdr:rowOff>
    </xdr:from>
    <xdr:ext cx="469744" cy="259045"/>
    <xdr:sp macro="" textlink="">
      <xdr:nvSpPr>
        <xdr:cNvPr id="179" name="テキスト ボックス 178"/>
        <xdr:cNvSpPr txBox="1"/>
      </xdr:nvSpPr>
      <xdr:spPr>
        <a:xfrm>
          <a:off x="3562428" y="1323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17114</xdr:rowOff>
    </xdr:from>
    <xdr:to>
      <xdr:col>15</xdr:col>
      <xdr:colOff>50800</xdr:colOff>
      <xdr:row>77</xdr:row>
      <xdr:rowOff>17342</xdr:rowOff>
    </xdr:to>
    <xdr:cxnSp macro="">
      <xdr:nvCxnSpPr>
        <xdr:cNvPr id="180" name="直線コネクタ 179"/>
        <xdr:cNvCxnSpPr/>
      </xdr:nvCxnSpPr>
      <xdr:spPr>
        <a:xfrm>
          <a:off x="2019300" y="1321876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159931</xdr:rowOff>
    </xdr:from>
    <xdr:to>
      <xdr:col>10</xdr:col>
      <xdr:colOff>114300</xdr:colOff>
      <xdr:row>77</xdr:row>
      <xdr:rowOff>17114</xdr:rowOff>
    </xdr:to>
    <xdr:cxnSp macro="">
      <xdr:nvCxnSpPr>
        <xdr:cNvPr id="183" name="直線コネクタ 182"/>
        <xdr:cNvCxnSpPr/>
      </xdr:nvCxnSpPr>
      <xdr:spPr>
        <a:xfrm>
          <a:off x="1130300" y="13190131"/>
          <a:ext cx="889000" cy="2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54666</xdr:rowOff>
    </xdr:from>
    <xdr:to>
      <xdr:col>24</xdr:col>
      <xdr:colOff>114300</xdr:colOff>
      <xdr:row>76</xdr:row>
      <xdr:rowOff>156266</xdr:rowOff>
    </xdr:to>
    <xdr:sp macro="" textlink="">
      <xdr:nvSpPr>
        <xdr:cNvPr id="193" name="楕円 192"/>
        <xdr:cNvSpPr/>
      </xdr:nvSpPr>
      <xdr:spPr>
        <a:xfrm>
          <a:off x="4584700" y="1308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77544</xdr:rowOff>
    </xdr:from>
    <xdr:ext cx="469744" cy="259045"/>
    <xdr:sp macro="" textlink="">
      <xdr:nvSpPr>
        <xdr:cNvPr id="194" name="維持補修費該当値テキスト"/>
        <xdr:cNvSpPr txBox="1"/>
      </xdr:nvSpPr>
      <xdr:spPr>
        <a:xfrm>
          <a:off x="4686300" y="1293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95014</xdr:rowOff>
    </xdr:from>
    <xdr:to>
      <xdr:col>20</xdr:col>
      <xdr:colOff>38100</xdr:colOff>
      <xdr:row>77</xdr:row>
      <xdr:rowOff>25164</xdr:rowOff>
    </xdr:to>
    <xdr:sp macro="" textlink="">
      <xdr:nvSpPr>
        <xdr:cNvPr id="195" name="楕円 194"/>
        <xdr:cNvSpPr/>
      </xdr:nvSpPr>
      <xdr:spPr>
        <a:xfrm>
          <a:off x="3746500" y="131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41692</xdr:rowOff>
    </xdr:from>
    <xdr:ext cx="469744" cy="259045"/>
    <xdr:sp macro="" textlink="">
      <xdr:nvSpPr>
        <xdr:cNvPr id="196" name="テキスト ボックス 195"/>
        <xdr:cNvSpPr txBox="1"/>
      </xdr:nvSpPr>
      <xdr:spPr>
        <a:xfrm>
          <a:off x="3562428" y="1290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137992</xdr:rowOff>
    </xdr:from>
    <xdr:to>
      <xdr:col>15</xdr:col>
      <xdr:colOff>101600</xdr:colOff>
      <xdr:row>77</xdr:row>
      <xdr:rowOff>68142</xdr:rowOff>
    </xdr:to>
    <xdr:sp macro="" textlink="">
      <xdr:nvSpPr>
        <xdr:cNvPr id="197" name="楕円 196"/>
        <xdr:cNvSpPr/>
      </xdr:nvSpPr>
      <xdr:spPr>
        <a:xfrm>
          <a:off x="2857500" y="131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59269</xdr:rowOff>
    </xdr:from>
    <xdr:ext cx="469744" cy="259045"/>
    <xdr:sp macro="" textlink="">
      <xdr:nvSpPr>
        <xdr:cNvPr id="198" name="テキスト ボックス 197"/>
        <xdr:cNvSpPr txBox="1"/>
      </xdr:nvSpPr>
      <xdr:spPr>
        <a:xfrm>
          <a:off x="2673428" y="1326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137764</xdr:rowOff>
    </xdr:from>
    <xdr:to>
      <xdr:col>10</xdr:col>
      <xdr:colOff>165100</xdr:colOff>
      <xdr:row>77</xdr:row>
      <xdr:rowOff>67914</xdr:rowOff>
    </xdr:to>
    <xdr:sp macro="" textlink="">
      <xdr:nvSpPr>
        <xdr:cNvPr id="199" name="楕円 198"/>
        <xdr:cNvSpPr/>
      </xdr:nvSpPr>
      <xdr:spPr>
        <a:xfrm>
          <a:off x="1968500" y="131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59041</xdr:rowOff>
    </xdr:from>
    <xdr:ext cx="469744" cy="259045"/>
    <xdr:sp macro="" textlink="">
      <xdr:nvSpPr>
        <xdr:cNvPr id="200" name="テキスト ボックス 199"/>
        <xdr:cNvSpPr txBox="1"/>
      </xdr:nvSpPr>
      <xdr:spPr>
        <a:xfrm>
          <a:off x="1784428" y="1326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109131</xdr:rowOff>
    </xdr:from>
    <xdr:to>
      <xdr:col>6</xdr:col>
      <xdr:colOff>38100</xdr:colOff>
      <xdr:row>77</xdr:row>
      <xdr:rowOff>39281</xdr:rowOff>
    </xdr:to>
    <xdr:sp macro="" textlink="">
      <xdr:nvSpPr>
        <xdr:cNvPr id="201" name="楕円 200"/>
        <xdr:cNvSpPr/>
      </xdr:nvSpPr>
      <xdr:spPr>
        <a:xfrm>
          <a:off x="1079500" y="131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55808</xdr:rowOff>
    </xdr:from>
    <xdr:ext cx="469744" cy="259045"/>
    <xdr:sp macro="" textlink="">
      <xdr:nvSpPr>
        <xdr:cNvPr id="202" name="テキスト ボックス 201"/>
        <xdr:cNvSpPr txBox="1"/>
      </xdr:nvSpPr>
      <xdr:spPr>
        <a:xfrm>
          <a:off x="895428" y="1291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32144</xdr:rowOff>
    </xdr:from>
    <xdr:to>
      <xdr:col>24</xdr:col>
      <xdr:colOff>63500</xdr:colOff>
      <xdr:row>98</xdr:row>
      <xdr:rowOff>88036</xdr:rowOff>
    </xdr:to>
    <xdr:cxnSp macro="">
      <xdr:nvCxnSpPr>
        <xdr:cNvPr id="234" name="直線コネクタ 233"/>
        <xdr:cNvCxnSpPr/>
      </xdr:nvCxnSpPr>
      <xdr:spPr>
        <a:xfrm flipV="1">
          <a:off x="3797300" y="16834244"/>
          <a:ext cx="838200" cy="5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88036</xdr:rowOff>
    </xdr:from>
    <xdr:to>
      <xdr:col>19</xdr:col>
      <xdr:colOff>177800</xdr:colOff>
      <xdr:row>98</xdr:row>
      <xdr:rowOff>171132</xdr:rowOff>
    </xdr:to>
    <xdr:cxnSp macro="">
      <xdr:nvCxnSpPr>
        <xdr:cNvPr id="237" name="直線コネクタ 236"/>
        <xdr:cNvCxnSpPr/>
      </xdr:nvCxnSpPr>
      <xdr:spPr>
        <a:xfrm flipV="1">
          <a:off x="2908300" y="16890136"/>
          <a:ext cx="889000" cy="8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164176</xdr:rowOff>
    </xdr:from>
    <xdr:to>
      <xdr:col>15</xdr:col>
      <xdr:colOff>50800</xdr:colOff>
      <xdr:row>98</xdr:row>
      <xdr:rowOff>171132</xdr:rowOff>
    </xdr:to>
    <xdr:cxnSp macro="">
      <xdr:nvCxnSpPr>
        <xdr:cNvPr id="240" name="直線コネクタ 239"/>
        <xdr:cNvCxnSpPr/>
      </xdr:nvCxnSpPr>
      <xdr:spPr>
        <a:xfrm>
          <a:off x="2019300" y="16966276"/>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164176</xdr:rowOff>
    </xdr:from>
    <xdr:to>
      <xdr:col>10</xdr:col>
      <xdr:colOff>114300</xdr:colOff>
      <xdr:row>99</xdr:row>
      <xdr:rowOff>30642</xdr:rowOff>
    </xdr:to>
    <xdr:cxnSp macro="">
      <xdr:nvCxnSpPr>
        <xdr:cNvPr id="243" name="直線コネクタ 242"/>
        <xdr:cNvCxnSpPr/>
      </xdr:nvCxnSpPr>
      <xdr:spPr>
        <a:xfrm flipV="1">
          <a:off x="1130300" y="16966276"/>
          <a:ext cx="889000" cy="3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152794</xdr:rowOff>
    </xdr:from>
    <xdr:to>
      <xdr:col>24</xdr:col>
      <xdr:colOff>114300</xdr:colOff>
      <xdr:row>98</xdr:row>
      <xdr:rowOff>82944</xdr:rowOff>
    </xdr:to>
    <xdr:sp macro="" textlink="">
      <xdr:nvSpPr>
        <xdr:cNvPr id="253" name="楕円 252"/>
        <xdr:cNvSpPr/>
      </xdr:nvSpPr>
      <xdr:spPr>
        <a:xfrm>
          <a:off x="4584700" y="167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131221</xdr:rowOff>
    </xdr:from>
    <xdr:ext cx="534377" cy="259045"/>
    <xdr:sp macro="" textlink="">
      <xdr:nvSpPr>
        <xdr:cNvPr id="254" name="扶助費該当値テキスト"/>
        <xdr:cNvSpPr txBox="1"/>
      </xdr:nvSpPr>
      <xdr:spPr>
        <a:xfrm>
          <a:off x="4686300" y="167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37236</xdr:rowOff>
    </xdr:from>
    <xdr:to>
      <xdr:col>20</xdr:col>
      <xdr:colOff>38100</xdr:colOff>
      <xdr:row>98</xdr:row>
      <xdr:rowOff>138836</xdr:rowOff>
    </xdr:to>
    <xdr:sp macro="" textlink="">
      <xdr:nvSpPr>
        <xdr:cNvPr id="255" name="楕円 254"/>
        <xdr:cNvSpPr/>
      </xdr:nvSpPr>
      <xdr:spPr>
        <a:xfrm>
          <a:off x="3746500" y="168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129963</xdr:rowOff>
    </xdr:from>
    <xdr:ext cx="534377" cy="259045"/>
    <xdr:sp macro="" textlink="">
      <xdr:nvSpPr>
        <xdr:cNvPr id="256" name="テキスト ボックス 255"/>
        <xdr:cNvSpPr txBox="1"/>
      </xdr:nvSpPr>
      <xdr:spPr>
        <a:xfrm>
          <a:off x="3530111" y="1693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120332</xdr:rowOff>
    </xdr:from>
    <xdr:to>
      <xdr:col>15</xdr:col>
      <xdr:colOff>101600</xdr:colOff>
      <xdr:row>99</xdr:row>
      <xdr:rowOff>50482</xdr:rowOff>
    </xdr:to>
    <xdr:sp macro="" textlink="">
      <xdr:nvSpPr>
        <xdr:cNvPr id="257" name="楕円 256"/>
        <xdr:cNvSpPr/>
      </xdr:nvSpPr>
      <xdr:spPr>
        <a:xfrm>
          <a:off x="2857500" y="1692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41609</xdr:rowOff>
    </xdr:from>
    <xdr:ext cx="534377" cy="259045"/>
    <xdr:sp macro="" textlink="">
      <xdr:nvSpPr>
        <xdr:cNvPr id="258" name="テキスト ボックス 257"/>
        <xdr:cNvSpPr txBox="1"/>
      </xdr:nvSpPr>
      <xdr:spPr>
        <a:xfrm>
          <a:off x="2641111" y="1701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113376</xdr:rowOff>
    </xdr:from>
    <xdr:to>
      <xdr:col>10</xdr:col>
      <xdr:colOff>165100</xdr:colOff>
      <xdr:row>99</xdr:row>
      <xdr:rowOff>43526</xdr:rowOff>
    </xdr:to>
    <xdr:sp macro="" textlink="">
      <xdr:nvSpPr>
        <xdr:cNvPr id="259" name="楕円 258"/>
        <xdr:cNvSpPr/>
      </xdr:nvSpPr>
      <xdr:spPr>
        <a:xfrm>
          <a:off x="1968500" y="1691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34653</xdr:rowOff>
    </xdr:from>
    <xdr:ext cx="534377" cy="259045"/>
    <xdr:sp macro="" textlink="">
      <xdr:nvSpPr>
        <xdr:cNvPr id="260" name="テキスト ボックス 259"/>
        <xdr:cNvSpPr txBox="1"/>
      </xdr:nvSpPr>
      <xdr:spPr>
        <a:xfrm>
          <a:off x="1752111" y="170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151292</xdr:rowOff>
    </xdr:from>
    <xdr:to>
      <xdr:col>6</xdr:col>
      <xdr:colOff>38100</xdr:colOff>
      <xdr:row>99</xdr:row>
      <xdr:rowOff>81442</xdr:rowOff>
    </xdr:to>
    <xdr:sp macro="" textlink="">
      <xdr:nvSpPr>
        <xdr:cNvPr id="261" name="楕円 260"/>
        <xdr:cNvSpPr/>
      </xdr:nvSpPr>
      <xdr:spPr>
        <a:xfrm>
          <a:off x="1079500" y="1695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72569</xdr:rowOff>
    </xdr:from>
    <xdr:ext cx="534377" cy="259045"/>
    <xdr:sp macro="" textlink="">
      <xdr:nvSpPr>
        <xdr:cNvPr id="262" name="テキスト ボックス 261"/>
        <xdr:cNvSpPr txBox="1"/>
      </xdr:nvSpPr>
      <xdr:spPr>
        <a:xfrm>
          <a:off x="863111" y="1704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156598</xdr:rowOff>
    </xdr:from>
    <xdr:to>
      <xdr:col>55</xdr:col>
      <xdr:colOff>0</xdr:colOff>
      <xdr:row>37</xdr:row>
      <xdr:rowOff>126880</xdr:rowOff>
    </xdr:to>
    <xdr:cxnSp macro="">
      <xdr:nvCxnSpPr>
        <xdr:cNvPr id="289" name="直線コネクタ 288"/>
        <xdr:cNvCxnSpPr/>
      </xdr:nvCxnSpPr>
      <xdr:spPr>
        <a:xfrm flipV="1">
          <a:off x="9639300" y="5985898"/>
          <a:ext cx="838200" cy="4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126880</xdr:rowOff>
    </xdr:from>
    <xdr:to>
      <xdr:col>50</xdr:col>
      <xdr:colOff>114300</xdr:colOff>
      <xdr:row>37</xdr:row>
      <xdr:rowOff>138946</xdr:rowOff>
    </xdr:to>
    <xdr:cxnSp macro="">
      <xdr:nvCxnSpPr>
        <xdr:cNvPr id="292" name="直線コネクタ 291"/>
        <xdr:cNvCxnSpPr/>
      </xdr:nvCxnSpPr>
      <xdr:spPr>
        <a:xfrm flipV="1">
          <a:off x="8750300" y="6470530"/>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138946</xdr:rowOff>
    </xdr:from>
    <xdr:to>
      <xdr:col>45</xdr:col>
      <xdr:colOff>177800</xdr:colOff>
      <xdr:row>38</xdr:row>
      <xdr:rowOff>56206</xdr:rowOff>
    </xdr:to>
    <xdr:cxnSp macro="">
      <xdr:nvCxnSpPr>
        <xdr:cNvPr id="295" name="直線コネクタ 294"/>
        <xdr:cNvCxnSpPr/>
      </xdr:nvCxnSpPr>
      <xdr:spPr>
        <a:xfrm flipV="1">
          <a:off x="7861300" y="6482596"/>
          <a:ext cx="889000" cy="8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49682</xdr:rowOff>
    </xdr:from>
    <xdr:to>
      <xdr:col>41</xdr:col>
      <xdr:colOff>50800</xdr:colOff>
      <xdr:row>38</xdr:row>
      <xdr:rowOff>56206</xdr:rowOff>
    </xdr:to>
    <xdr:cxnSp macro="">
      <xdr:nvCxnSpPr>
        <xdr:cNvPr id="298" name="直線コネクタ 297"/>
        <xdr:cNvCxnSpPr/>
      </xdr:nvCxnSpPr>
      <xdr:spPr>
        <a:xfrm>
          <a:off x="6972300" y="6564782"/>
          <a:ext cx="889000" cy="6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105798</xdr:rowOff>
    </xdr:from>
    <xdr:to>
      <xdr:col>55</xdr:col>
      <xdr:colOff>50800</xdr:colOff>
      <xdr:row>35</xdr:row>
      <xdr:rowOff>35948</xdr:rowOff>
    </xdr:to>
    <xdr:sp macro="" textlink="">
      <xdr:nvSpPr>
        <xdr:cNvPr id="308" name="楕円 307"/>
        <xdr:cNvSpPr/>
      </xdr:nvSpPr>
      <xdr:spPr>
        <a:xfrm>
          <a:off x="10426700" y="593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47608</xdr:rowOff>
    </xdr:from>
    <xdr:ext cx="599010" cy="259045"/>
    <xdr:sp macro="" textlink="">
      <xdr:nvSpPr>
        <xdr:cNvPr id="309" name="補助費等該当値テキスト"/>
        <xdr:cNvSpPr txBox="1"/>
      </xdr:nvSpPr>
      <xdr:spPr>
        <a:xfrm>
          <a:off x="10528300" y="5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76080</xdr:rowOff>
    </xdr:from>
    <xdr:to>
      <xdr:col>50</xdr:col>
      <xdr:colOff>165100</xdr:colOff>
      <xdr:row>38</xdr:row>
      <xdr:rowOff>6231</xdr:rowOff>
    </xdr:to>
    <xdr:sp macro="" textlink="">
      <xdr:nvSpPr>
        <xdr:cNvPr id="310" name="楕円 309"/>
        <xdr:cNvSpPr/>
      </xdr:nvSpPr>
      <xdr:spPr>
        <a:xfrm>
          <a:off x="9588500" y="64197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168807</xdr:rowOff>
    </xdr:from>
    <xdr:ext cx="534377" cy="259045"/>
    <xdr:sp macro="" textlink="">
      <xdr:nvSpPr>
        <xdr:cNvPr id="311" name="テキスト ボックス 310"/>
        <xdr:cNvSpPr txBox="1"/>
      </xdr:nvSpPr>
      <xdr:spPr>
        <a:xfrm>
          <a:off x="9372111" y="651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88146</xdr:rowOff>
    </xdr:from>
    <xdr:to>
      <xdr:col>46</xdr:col>
      <xdr:colOff>38100</xdr:colOff>
      <xdr:row>38</xdr:row>
      <xdr:rowOff>18296</xdr:rowOff>
    </xdr:to>
    <xdr:sp macro="" textlink="">
      <xdr:nvSpPr>
        <xdr:cNvPr id="312" name="楕円 311"/>
        <xdr:cNvSpPr/>
      </xdr:nvSpPr>
      <xdr:spPr>
        <a:xfrm>
          <a:off x="8699500" y="643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9423</xdr:rowOff>
    </xdr:from>
    <xdr:ext cx="534377" cy="259045"/>
    <xdr:sp macro="" textlink="">
      <xdr:nvSpPr>
        <xdr:cNvPr id="313" name="テキスト ボックス 312"/>
        <xdr:cNvSpPr txBox="1"/>
      </xdr:nvSpPr>
      <xdr:spPr>
        <a:xfrm>
          <a:off x="8483111" y="652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5406</xdr:rowOff>
    </xdr:from>
    <xdr:to>
      <xdr:col>41</xdr:col>
      <xdr:colOff>101600</xdr:colOff>
      <xdr:row>38</xdr:row>
      <xdr:rowOff>107006</xdr:rowOff>
    </xdr:to>
    <xdr:sp macro="" textlink="">
      <xdr:nvSpPr>
        <xdr:cNvPr id="314" name="楕円 313"/>
        <xdr:cNvSpPr/>
      </xdr:nvSpPr>
      <xdr:spPr>
        <a:xfrm>
          <a:off x="7810500" y="65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98133</xdr:rowOff>
    </xdr:from>
    <xdr:ext cx="534377" cy="259045"/>
    <xdr:sp macro="" textlink="">
      <xdr:nvSpPr>
        <xdr:cNvPr id="315" name="テキスト ボックス 314"/>
        <xdr:cNvSpPr txBox="1"/>
      </xdr:nvSpPr>
      <xdr:spPr>
        <a:xfrm>
          <a:off x="7594111" y="661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170332</xdr:rowOff>
    </xdr:from>
    <xdr:to>
      <xdr:col>36</xdr:col>
      <xdr:colOff>165100</xdr:colOff>
      <xdr:row>38</xdr:row>
      <xdr:rowOff>100482</xdr:rowOff>
    </xdr:to>
    <xdr:sp macro="" textlink="">
      <xdr:nvSpPr>
        <xdr:cNvPr id="316" name="楕円 315"/>
        <xdr:cNvSpPr/>
      </xdr:nvSpPr>
      <xdr:spPr>
        <a:xfrm>
          <a:off x="6921500" y="651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91609</xdr:rowOff>
    </xdr:from>
    <xdr:ext cx="534377" cy="259045"/>
    <xdr:sp macro="" textlink="">
      <xdr:nvSpPr>
        <xdr:cNvPr id="317" name="テキスト ボックス 316"/>
        <xdr:cNvSpPr txBox="1"/>
      </xdr:nvSpPr>
      <xdr:spPr>
        <a:xfrm>
          <a:off x="6705111" y="660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39921</xdr:rowOff>
    </xdr:from>
    <xdr:to>
      <xdr:col>55</xdr:col>
      <xdr:colOff>0</xdr:colOff>
      <xdr:row>58</xdr:row>
      <xdr:rowOff>75088</xdr:rowOff>
    </xdr:to>
    <xdr:cxnSp macro="">
      <xdr:nvCxnSpPr>
        <xdr:cNvPr id="344" name="直線コネクタ 343"/>
        <xdr:cNvCxnSpPr/>
      </xdr:nvCxnSpPr>
      <xdr:spPr>
        <a:xfrm flipV="1">
          <a:off x="9639300" y="9984021"/>
          <a:ext cx="8382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55529</xdr:rowOff>
    </xdr:from>
    <xdr:to>
      <xdr:col>50</xdr:col>
      <xdr:colOff>114300</xdr:colOff>
      <xdr:row>58</xdr:row>
      <xdr:rowOff>75088</xdr:rowOff>
    </xdr:to>
    <xdr:cxnSp macro="">
      <xdr:nvCxnSpPr>
        <xdr:cNvPr id="347" name="直線コネクタ 346"/>
        <xdr:cNvCxnSpPr/>
      </xdr:nvCxnSpPr>
      <xdr:spPr>
        <a:xfrm>
          <a:off x="8750300" y="9999629"/>
          <a:ext cx="889000" cy="1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167223</xdr:rowOff>
    </xdr:from>
    <xdr:to>
      <xdr:col>45</xdr:col>
      <xdr:colOff>177800</xdr:colOff>
      <xdr:row>58</xdr:row>
      <xdr:rowOff>55529</xdr:rowOff>
    </xdr:to>
    <xdr:cxnSp macro="">
      <xdr:nvCxnSpPr>
        <xdr:cNvPr id="350" name="直線コネクタ 349"/>
        <xdr:cNvCxnSpPr/>
      </xdr:nvCxnSpPr>
      <xdr:spPr>
        <a:xfrm>
          <a:off x="7861300" y="9939873"/>
          <a:ext cx="8890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167223</xdr:rowOff>
    </xdr:from>
    <xdr:to>
      <xdr:col>41</xdr:col>
      <xdr:colOff>50800</xdr:colOff>
      <xdr:row>58</xdr:row>
      <xdr:rowOff>6536</xdr:rowOff>
    </xdr:to>
    <xdr:cxnSp macro="">
      <xdr:nvCxnSpPr>
        <xdr:cNvPr id="353" name="直線コネクタ 352"/>
        <xdr:cNvCxnSpPr/>
      </xdr:nvCxnSpPr>
      <xdr:spPr>
        <a:xfrm flipV="1">
          <a:off x="6972300" y="9939873"/>
          <a:ext cx="889000" cy="1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160571</xdr:rowOff>
    </xdr:from>
    <xdr:to>
      <xdr:col>55</xdr:col>
      <xdr:colOff>50800</xdr:colOff>
      <xdr:row>58</xdr:row>
      <xdr:rowOff>90721</xdr:rowOff>
    </xdr:to>
    <xdr:sp macro="" textlink="">
      <xdr:nvSpPr>
        <xdr:cNvPr id="363" name="楕円 362"/>
        <xdr:cNvSpPr/>
      </xdr:nvSpPr>
      <xdr:spPr>
        <a:xfrm>
          <a:off x="10426700" y="99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75498</xdr:rowOff>
    </xdr:from>
    <xdr:ext cx="534377" cy="259045"/>
    <xdr:sp macro="" textlink="">
      <xdr:nvSpPr>
        <xdr:cNvPr id="364" name="普通建設事業費該当値テキスト"/>
        <xdr:cNvSpPr txBox="1"/>
      </xdr:nvSpPr>
      <xdr:spPr>
        <a:xfrm>
          <a:off x="10528300" y="984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24288</xdr:rowOff>
    </xdr:from>
    <xdr:to>
      <xdr:col>50</xdr:col>
      <xdr:colOff>165100</xdr:colOff>
      <xdr:row>58</xdr:row>
      <xdr:rowOff>125888</xdr:rowOff>
    </xdr:to>
    <xdr:sp macro="" textlink="">
      <xdr:nvSpPr>
        <xdr:cNvPr id="365" name="楕円 364"/>
        <xdr:cNvSpPr/>
      </xdr:nvSpPr>
      <xdr:spPr>
        <a:xfrm>
          <a:off x="9588500" y="996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117015</xdr:rowOff>
    </xdr:from>
    <xdr:ext cx="469744" cy="259045"/>
    <xdr:sp macro="" textlink="">
      <xdr:nvSpPr>
        <xdr:cNvPr id="366" name="テキスト ボックス 365"/>
        <xdr:cNvSpPr txBox="1"/>
      </xdr:nvSpPr>
      <xdr:spPr>
        <a:xfrm>
          <a:off x="9404428" y="1006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4729</xdr:rowOff>
    </xdr:from>
    <xdr:to>
      <xdr:col>46</xdr:col>
      <xdr:colOff>38100</xdr:colOff>
      <xdr:row>58</xdr:row>
      <xdr:rowOff>106329</xdr:rowOff>
    </xdr:to>
    <xdr:sp macro="" textlink="">
      <xdr:nvSpPr>
        <xdr:cNvPr id="367" name="楕円 366"/>
        <xdr:cNvSpPr/>
      </xdr:nvSpPr>
      <xdr:spPr>
        <a:xfrm>
          <a:off x="8699500" y="99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97456</xdr:rowOff>
    </xdr:from>
    <xdr:ext cx="469744" cy="259045"/>
    <xdr:sp macro="" textlink="">
      <xdr:nvSpPr>
        <xdr:cNvPr id="368" name="テキスト ボックス 367"/>
        <xdr:cNvSpPr txBox="1"/>
      </xdr:nvSpPr>
      <xdr:spPr>
        <a:xfrm>
          <a:off x="8515428" y="1004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116423</xdr:rowOff>
    </xdr:from>
    <xdr:to>
      <xdr:col>41</xdr:col>
      <xdr:colOff>101600</xdr:colOff>
      <xdr:row>58</xdr:row>
      <xdr:rowOff>46573</xdr:rowOff>
    </xdr:to>
    <xdr:sp macro="" textlink="">
      <xdr:nvSpPr>
        <xdr:cNvPr id="369" name="楕円 368"/>
        <xdr:cNvSpPr/>
      </xdr:nvSpPr>
      <xdr:spPr>
        <a:xfrm>
          <a:off x="7810500" y="988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37700</xdr:rowOff>
    </xdr:from>
    <xdr:ext cx="534377" cy="259045"/>
    <xdr:sp macro="" textlink="">
      <xdr:nvSpPr>
        <xdr:cNvPr id="370" name="テキスト ボックス 369"/>
        <xdr:cNvSpPr txBox="1"/>
      </xdr:nvSpPr>
      <xdr:spPr>
        <a:xfrm>
          <a:off x="7594111" y="998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127186</xdr:rowOff>
    </xdr:from>
    <xdr:to>
      <xdr:col>36</xdr:col>
      <xdr:colOff>165100</xdr:colOff>
      <xdr:row>58</xdr:row>
      <xdr:rowOff>57336</xdr:rowOff>
    </xdr:to>
    <xdr:sp macro="" textlink="">
      <xdr:nvSpPr>
        <xdr:cNvPr id="371" name="楕円 370"/>
        <xdr:cNvSpPr/>
      </xdr:nvSpPr>
      <xdr:spPr>
        <a:xfrm>
          <a:off x="6921500" y="98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48463</xdr:rowOff>
    </xdr:from>
    <xdr:ext cx="534377" cy="259045"/>
    <xdr:sp macro="" textlink="">
      <xdr:nvSpPr>
        <xdr:cNvPr id="372" name="テキスト ボックス 371"/>
        <xdr:cNvSpPr txBox="1"/>
      </xdr:nvSpPr>
      <xdr:spPr>
        <a:xfrm>
          <a:off x="6705111" y="999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69145</xdr:rowOff>
    </xdr:from>
    <xdr:to>
      <xdr:col>55</xdr:col>
      <xdr:colOff>0</xdr:colOff>
      <xdr:row>79</xdr:row>
      <xdr:rowOff>97817</xdr:rowOff>
    </xdr:to>
    <xdr:cxnSp macro="">
      <xdr:nvCxnSpPr>
        <xdr:cNvPr id="403" name="直線コネクタ 402"/>
        <xdr:cNvCxnSpPr/>
      </xdr:nvCxnSpPr>
      <xdr:spPr>
        <a:xfrm flipV="1">
          <a:off x="9639300" y="13613695"/>
          <a:ext cx="838200" cy="2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97622</xdr:rowOff>
    </xdr:from>
    <xdr:to>
      <xdr:col>50</xdr:col>
      <xdr:colOff>114300</xdr:colOff>
      <xdr:row>79</xdr:row>
      <xdr:rowOff>97817</xdr:rowOff>
    </xdr:to>
    <xdr:cxnSp macro="">
      <xdr:nvCxnSpPr>
        <xdr:cNvPr id="406" name="直線コネクタ 405"/>
        <xdr:cNvCxnSpPr/>
      </xdr:nvCxnSpPr>
      <xdr:spPr>
        <a:xfrm>
          <a:off x="8750300" y="13642172"/>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82778</xdr:rowOff>
    </xdr:from>
    <xdr:to>
      <xdr:col>45</xdr:col>
      <xdr:colOff>177800</xdr:colOff>
      <xdr:row>79</xdr:row>
      <xdr:rowOff>97622</xdr:rowOff>
    </xdr:to>
    <xdr:cxnSp macro="">
      <xdr:nvCxnSpPr>
        <xdr:cNvPr id="409" name="直線コネクタ 408"/>
        <xdr:cNvCxnSpPr/>
      </xdr:nvCxnSpPr>
      <xdr:spPr>
        <a:xfrm>
          <a:off x="7861300" y="13627328"/>
          <a:ext cx="8890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68197</xdr:rowOff>
    </xdr:from>
    <xdr:to>
      <xdr:col>41</xdr:col>
      <xdr:colOff>50800</xdr:colOff>
      <xdr:row>79</xdr:row>
      <xdr:rowOff>82778</xdr:rowOff>
    </xdr:to>
    <xdr:cxnSp macro="">
      <xdr:nvCxnSpPr>
        <xdr:cNvPr id="412" name="直線コネクタ 411"/>
        <xdr:cNvCxnSpPr/>
      </xdr:nvCxnSpPr>
      <xdr:spPr>
        <a:xfrm>
          <a:off x="6972300" y="13612747"/>
          <a:ext cx="8890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18345</xdr:rowOff>
    </xdr:from>
    <xdr:to>
      <xdr:col>55</xdr:col>
      <xdr:colOff>50800</xdr:colOff>
      <xdr:row>79</xdr:row>
      <xdr:rowOff>119945</xdr:rowOff>
    </xdr:to>
    <xdr:sp macro="" textlink="">
      <xdr:nvSpPr>
        <xdr:cNvPr id="422" name="楕円 421"/>
        <xdr:cNvSpPr/>
      </xdr:nvSpPr>
      <xdr:spPr>
        <a:xfrm>
          <a:off x="10426700" y="135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104722</xdr:rowOff>
    </xdr:from>
    <xdr:ext cx="469744" cy="259045"/>
    <xdr:sp macro="" textlink="">
      <xdr:nvSpPr>
        <xdr:cNvPr id="423" name="普通建設事業費 （ うち新規整備　）該当値テキスト"/>
        <xdr:cNvSpPr txBox="1"/>
      </xdr:nvSpPr>
      <xdr:spPr>
        <a:xfrm>
          <a:off x="10528300" y="134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47017</xdr:rowOff>
    </xdr:from>
    <xdr:to>
      <xdr:col>50</xdr:col>
      <xdr:colOff>165100</xdr:colOff>
      <xdr:row>79</xdr:row>
      <xdr:rowOff>148617</xdr:rowOff>
    </xdr:to>
    <xdr:sp macro="" textlink="">
      <xdr:nvSpPr>
        <xdr:cNvPr id="424" name="楕円 423"/>
        <xdr:cNvSpPr/>
      </xdr:nvSpPr>
      <xdr:spPr>
        <a:xfrm>
          <a:off x="9588500" y="1359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139744</xdr:rowOff>
    </xdr:from>
    <xdr:ext cx="313932" cy="259045"/>
    <xdr:sp macro="" textlink="">
      <xdr:nvSpPr>
        <xdr:cNvPr id="425" name="テキスト ボックス 424"/>
        <xdr:cNvSpPr txBox="1"/>
      </xdr:nvSpPr>
      <xdr:spPr>
        <a:xfrm>
          <a:off x="9482333" y="136842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46822</xdr:rowOff>
    </xdr:from>
    <xdr:to>
      <xdr:col>46</xdr:col>
      <xdr:colOff>38100</xdr:colOff>
      <xdr:row>79</xdr:row>
      <xdr:rowOff>148422</xdr:rowOff>
    </xdr:to>
    <xdr:sp macro="" textlink="">
      <xdr:nvSpPr>
        <xdr:cNvPr id="426" name="楕円 425"/>
        <xdr:cNvSpPr/>
      </xdr:nvSpPr>
      <xdr:spPr>
        <a:xfrm>
          <a:off x="8699500" y="135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139549</xdr:rowOff>
    </xdr:from>
    <xdr:ext cx="313932" cy="259045"/>
    <xdr:sp macro="" textlink="">
      <xdr:nvSpPr>
        <xdr:cNvPr id="427" name="テキスト ボックス 426"/>
        <xdr:cNvSpPr txBox="1"/>
      </xdr:nvSpPr>
      <xdr:spPr>
        <a:xfrm>
          <a:off x="8593333" y="136840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31978</xdr:rowOff>
    </xdr:from>
    <xdr:to>
      <xdr:col>41</xdr:col>
      <xdr:colOff>101600</xdr:colOff>
      <xdr:row>79</xdr:row>
      <xdr:rowOff>133578</xdr:rowOff>
    </xdr:to>
    <xdr:sp macro="" textlink="">
      <xdr:nvSpPr>
        <xdr:cNvPr id="428" name="楕円 427"/>
        <xdr:cNvSpPr/>
      </xdr:nvSpPr>
      <xdr:spPr>
        <a:xfrm>
          <a:off x="7810500" y="135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124705</xdr:rowOff>
    </xdr:from>
    <xdr:ext cx="378565" cy="259045"/>
    <xdr:sp macro="" textlink="">
      <xdr:nvSpPr>
        <xdr:cNvPr id="429" name="テキスト ボックス 428"/>
        <xdr:cNvSpPr txBox="1"/>
      </xdr:nvSpPr>
      <xdr:spPr>
        <a:xfrm>
          <a:off x="7672017" y="1366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17397</xdr:rowOff>
    </xdr:from>
    <xdr:to>
      <xdr:col>36</xdr:col>
      <xdr:colOff>165100</xdr:colOff>
      <xdr:row>79</xdr:row>
      <xdr:rowOff>118997</xdr:rowOff>
    </xdr:to>
    <xdr:sp macro="" textlink="">
      <xdr:nvSpPr>
        <xdr:cNvPr id="430" name="楕円 429"/>
        <xdr:cNvSpPr/>
      </xdr:nvSpPr>
      <xdr:spPr>
        <a:xfrm>
          <a:off x="6921500" y="1356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110124</xdr:rowOff>
    </xdr:from>
    <xdr:ext cx="469744" cy="259045"/>
    <xdr:sp macro="" textlink="">
      <xdr:nvSpPr>
        <xdr:cNvPr id="431" name="テキスト ボックス 430"/>
        <xdr:cNvSpPr txBox="1"/>
      </xdr:nvSpPr>
      <xdr:spPr>
        <a:xfrm>
          <a:off x="6737428" y="1365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147993</xdr:rowOff>
    </xdr:from>
    <xdr:to>
      <xdr:col>55</xdr:col>
      <xdr:colOff>0</xdr:colOff>
      <xdr:row>99</xdr:row>
      <xdr:rowOff>11264</xdr:rowOff>
    </xdr:to>
    <xdr:cxnSp macro="">
      <xdr:nvCxnSpPr>
        <xdr:cNvPr id="460" name="直線コネクタ 459"/>
        <xdr:cNvCxnSpPr/>
      </xdr:nvCxnSpPr>
      <xdr:spPr>
        <a:xfrm>
          <a:off x="9639300" y="16950093"/>
          <a:ext cx="838200" cy="3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112751</xdr:rowOff>
    </xdr:from>
    <xdr:to>
      <xdr:col>50</xdr:col>
      <xdr:colOff>114300</xdr:colOff>
      <xdr:row>98</xdr:row>
      <xdr:rowOff>147993</xdr:rowOff>
    </xdr:to>
    <xdr:cxnSp macro="">
      <xdr:nvCxnSpPr>
        <xdr:cNvPr id="463" name="直線コネクタ 462"/>
        <xdr:cNvCxnSpPr/>
      </xdr:nvCxnSpPr>
      <xdr:spPr>
        <a:xfrm>
          <a:off x="8750300" y="16914851"/>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39573</xdr:rowOff>
    </xdr:from>
    <xdr:to>
      <xdr:col>45</xdr:col>
      <xdr:colOff>177800</xdr:colOff>
      <xdr:row>98</xdr:row>
      <xdr:rowOff>112751</xdr:rowOff>
    </xdr:to>
    <xdr:cxnSp macro="">
      <xdr:nvCxnSpPr>
        <xdr:cNvPr id="466" name="直線コネクタ 465"/>
        <xdr:cNvCxnSpPr/>
      </xdr:nvCxnSpPr>
      <xdr:spPr>
        <a:xfrm>
          <a:off x="7861300" y="16841673"/>
          <a:ext cx="889000" cy="7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39573</xdr:rowOff>
    </xdr:from>
    <xdr:to>
      <xdr:col>41</xdr:col>
      <xdr:colOff>50800</xdr:colOff>
      <xdr:row>98</xdr:row>
      <xdr:rowOff>81865</xdr:rowOff>
    </xdr:to>
    <xdr:cxnSp macro="">
      <xdr:nvCxnSpPr>
        <xdr:cNvPr id="469" name="直線コネクタ 468"/>
        <xdr:cNvCxnSpPr/>
      </xdr:nvCxnSpPr>
      <xdr:spPr>
        <a:xfrm flipV="1">
          <a:off x="6972300" y="16841673"/>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131914</xdr:rowOff>
    </xdr:from>
    <xdr:to>
      <xdr:col>55</xdr:col>
      <xdr:colOff>50800</xdr:colOff>
      <xdr:row>99</xdr:row>
      <xdr:rowOff>62064</xdr:rowOff>
    </xdr:to>
    <xdr:sp macro="" textlink="">
      <xdr:nvSpPr>
        <xdr:cNvPr id="479" name="楕円 478"/>
        <xdr:cNvSpPr/>
      </xdr:nvSpPr>
      <xdr:spPr>
        <a:xfrm>
          <a:off x="10426700" y="169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46841</xdr:rowOff>
    </xdr:from>
    <xdr:ext cx="469744" cy="259045"/>
    <xdr:sp macro="" textlink="">
      <xdr:nvSpPr>
        <xdr:cNvPr id="480" name="普通建設事業費 （ うち更新整備　）該当値テキスト"/>
        <xdr:cNvSpPr txBox="1"/>
      </xdr:nvSpPr>
      <xdr:spPr>
        <a:xfrm>
          <a:off x="10528300" y="1684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97193</xdr:rowOff>
    </xdr:from>
    <xdr:to>
      <xdr:col>50</xdr:col>
      <xdr:colOff>165100</xdr:colOff>
      <xdr:row>99</xdr:row>
      <xdr:rowOff>27343</xdr:rowOff>
    </xdr:to>
    <xdr:sp macro="" textlink="">
      <xdr:nvSpPr>
        <xdr:cNvPr id="481" name="楕円 480"/>
        <xdr:cNvSpPr/>
      </xdr:nvSpPr>
      <xdr:spPr>
        <a:xfrm>
          <a:off x="9588500" y="168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18470</xdr:rowOff>
    </xdr:from>
    <xdr:ext cx="469744" cy="259045"/>
    <xdr:sp macro="" textlink="">
      <xdr:nvSpPr>
        <xdr:cNvPr id="482" name="テキスト ボックス 481"/>
        <xdr:cNvSpPr txBox="1"/>
      </xdr:nvSpPr>
      <xdr:spPr>
        <a:xfrm>
          <a:off x="9404428" y="1699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61951</xdr:rowOff>
    </xdr:from>
    <xdr:to>
      <xdr:col>46</xdr:col>
      <xdr:colOff>38100</xdr:colOff>
      <xdr:row>98</xdr:row>
      <xdr:rowOff>163551</xdr:rowOff>
    </xdr:to>
    <xdr:sp macro="" textlink="">
      <xdr:nvSpPr>
        <xdr:cNvPr id="483" name="楕円 482"/>
        <xdr:cNvSpPr/>
      </xdr:nvSpPr>
      <xdr:spPr>
        <a:xfrm>
          <a:off x="8699500" y="168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154678</xdr:rowOff>
    </xdr:from>
    <xdr:ext cx="469744" cy="259045"/>
    <xdr:sp macro="" textlink="">
      <xdr:nvSpPr>
        <xdr:cNvPr id="484" name="テキスト ボックス 483"/>
        <xdr:cNvSpPr txBox="1"/>
      </xdr:nvSpPr>
      <xdr:spPr>
        <a:xfrm>
          <a:off x="8515428" y="1695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160223</xdr:rowOff>
    </xdr:from>
    <xdr:to>
      <xdr:col>41</xdr:col>
      <xdr:colOff>101600</xdr:colOff>
      <xdr:row>98</xdr:row>
      <xdr:rowOff>90373</xdr:rowOff>
    </xdr:to>
    <xdr:sp macro="" textlink="">
      <xdr:nvSpPr>
        <xdr:cNvPr id="485" name="楕円 484"/>
        <xdr:cNvSpPr/>
      </xdr:nvSpPr>
      <xdr:spPr>
        <a:xfrm>
          <a:off x="7810500" y="167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81500</xdr:rowOff>
    </xdr:from>
    <xdr:ext cx="534377" cy="259045"/>
    <xdr:sp macro="" textlink="">
      <xdr:nvSpPr>
        <xdr:cNvPr id="486" name="テキスト ボックス 485"/>
        <xdr:cNvSpPr txBox="1"/>
      </xdr:nvSpPr>
      <xdr:spPr>
        <a:xfrm>
          <a:off x="7594111" y="1688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31065</xdr:rowOff>
    </xdr:from>
    <xdr:to>
      <xdr:col>36</xdr:col>
      <xdr:colOff>165100</xdr:colOff>
      <xdr:row>98</xdr:row>
      <xdr:rowOff>132665</xdr:rowOff>
    </xdr:to>
    <xdr:sp macro="" textlink="">
      <xdr:nvSpPr>
        <xdr:cNvPr id="487" name="楕円 486"/>
        <xdr:cNvSpPr/>
      </xdr:nvSpPr>
      <xdr:spPr>
        <a:xfrm>
          <a:off x="6921500" y="168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123792</xdr:rowOff>
    </xdr:from>
    <xdr:ext cx="534377" cy="259045"/>
    <xdr:sp macro="" textlink="">
      <xdr:nvSpPr>
        <xdr:cNvPr id="488" name="テキスト ボックス 487"/>
        <xdr:cNvSpPr txBox="1"/>
      </xdr:nvSpPr>
      <xdr:spPr>
        <a:xfrm>
          <a:off x="6705111" y="1692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41158</xdr:rowOff>
    </xdr:from>
    <xdr:to>
      <xdr:col>85</xdr:col>
      <xdr:colOff>127000</xdr:colOff>
      <xdr:row>39</xdr:row>
      <xdr:rowOff>43646</xdr:rowOff>
    </xdr:to>
    <xdr:cxnSp macro="">
      <xdr:nvCxnSpPr>
        <xdr:cNvPr id="517" name="直線コネクタ 516"/>
        <xdr:cNvCxnSpPr/>
      </xdr:nvCxnSpPr>
      <xdr:spPr>
        <a:xfrm>
          <a:off x="15481300" y="6727708"/>
          <a:ext cx="8382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41158</xdr:rowOff>
    </xdr:from>
    <xdr:to>
      <xdr:col>81</xdr:col>
      <xdr:colOff>50800</xdr:colOff>
      <xdr:row>39</xdr:row>
      <xdr:rowOff>43806</xdr:rowOff>
    </xdr:to>
    <xdr:cxnSp macro="">
      <xdr:nvCxnSpPr>
        <xdr:cNvPr id="520" name="直線コネクタ 519"/>
        <xdr:cNvCxnSpPr/>
      </xdr:nvCxnSpPr>
      <xdr:spPr>
        <a:xfrm flipV="1">
          <a:off x="14592300" y="6727708"/>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43806</xdr:rowOff>
    </xdr:from>
    <xdr:to>
      <xdr:col>76</xdr:col>
      <xdr:colOff>114300</xdr:colOff>
      <xdr:row>39</xdr:row>
      <xdr:rowOff>43970</xdr:rowOff>
    </xdr:to>
    <xdr:cxnSp macro="">
      <xdr:nvCxnSpPr>
        <xdr:cNvPr id="523" name="直線コネクタ 522"/>
        <xdr:cNvCxnSpPr/>
      </xdr:nvCxnSpPr>
      <xdr:spPr>
        <a:xfrm flipV="1">
          <a:off x="13703300" y="6730356"/>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43970</xdr:rowOff>
    </xdr:from>
    <xdr:to>
      <xdr:col>71</xdr:col>
      <xdr:colOff>177800</xdr:colOff>
      <xdr:row>39</xdr:row>
      <xdr:rowOff>44450</xdr:rowOff>
    </xdr:to>
    <xdr:cxnSp macro="">
      <xdr:nvCxnSpPr>
        <xdr:cNvPr id="526" name="直線コネクタ 525"/>
        <xdr:cNvCxnSpPr/>
      </xdr:nvCxnSpPr>
      <xdr:spPr>
        <a:xfrm flipV="1">
          <a:off x="12814300" y="6730520"/>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164296</xdr:rowOff>
    </xdr:from>
    <xdr:to>
      <xdr:col>85</xdr:col>
      <xdr:colOff>177800</xdr:colOff>
      <xdr:row>39</xdr:row>
      <xdr:rowOff>94446</xdr:rowOff>
    </xdr:to>
    <xdr:sp macro="" textlink="">
      <xdr:nvSpPr>
        <xdr:cNvPr id="536" name="楕円 535"/>
        <xdr:cNvSpPr/>
      </xdr:nvSpPr>
      <xdr:spPr>
        <a:xfrm>
          <a:off x="16268700" y="66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378565" cy="259045"/>
    <xdr:sp macro="" textlink="">
      <xdr:nvSpPr>
        <xdr:cNvPr id="537" name="災害復旧事業費該当値テキスト"/>
        <xdr:cNvSpPr txBox="1"/>
      </xdr:nvSpPr>
      <xdr:spPr>
        <a:xfrm>
          <a:off x="16370300" y="665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161808</xdr:rowOff>
    </xdr:from>
    <xdr:to>
      <xdr:col>81</xdr:col>
      <xdr:colOff>101600</xdr:colOff>
      <xdr:row>39</xdr:row>
      <xdr:rowOff>91958</xdr:rowOff>
    </xdr:to>
    <xdr:sp macro="" textlink="">
      <xdr:nvSpPr>
        <xdr:cNvPr id="538" name="楕円 537"/>
        <xdr:cNvSpPr/>
      </xdr:nvSpPr>
      <xdr:spPr>
        <a:xfrm>
          <a:off x="15430500" y="667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83085</xdr:rowOff>
    </xdr:from>
    <xdr:ext cx="378565" cy="259045"/>
    <xdr:sp macro="" textlink="">
      <xdr:nvSpPr>
        <xdr:cNvPr id="539" name="テキスト ボックス 538"/>
        <xdr:cNvSpPr txBox="1"/>
      </xdr:nvSpPr>
      <xdr:spPr>
        <a:xfrm>
          <a:off x="15292017" y="6769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164456</xdr:rowOff>
    </xdr:from>
    <xdr:to>
      <xdr:col>76</xdr:col>
      <xdr:colOff>165100</xdr:colOff>
      <xdr:row>39</xdr:row>
      <xdr:rowOff>94606</xdr:rowOff>
    </xdr:to>
    <xdr:sp macro="" textlink="">
      <xdr:nvSpPr>
        <xdr:cNvPr id="540" name="楕円 539"/>
        <xdr:cNvSpPr/>
      </xdr:nvSpPr>
      <xdr:spPr>
        <a:xfrm>
          <a:off x="14541500" y="66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85733</xdr:rowOff>
    </xdr:from>
    <xdr:ext cx="378565" cy="259045"/>
    <xdr:sp macro="" textlink="">
      <xdr:nvSpPr>
        <xdr:cNvPr id="541" name="テキスト ボックス 540"/>
        <xdr:cNvSpPr txBox="1"/>
      </xdr:nvSpPr>
      <xdr:spPr>
        <a:xfrm>
          <a:off x="14403017" y="6772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164620</xdr:rowOff>
    </xdr:from>
    <xdr:to>
      <xdr:col>72</xdr:col>
      <xdr:colOff>38100</xdr:colOff>
      <xdr:row>39</xdr:row>
      <xdr:rowOff>94770</xdr:rowOff>
    </xdr:to>
    <xdr:sp macro="" textlink="">
      <xdr:nvSpPr>
        <xdr:cNvPr id="542" name="楕円 541"/>
        <xdr:cNvSpPr/>
      </xdr:nvSpPr>
      <xdr:spPr>
        <a:xfrm>
          <a:off x="13652500" y="66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85897</xdr:rowOff>
    </xdr:from>
    <xdr:ext cx="378565" cy="259045"/>
    <xdr:sp macro="" textlink="">
      <xdr:nvSpPr>
        <xdr:cNvPr id="543" name="テキスト ボックス 542"/>
        <xdr:cNvSpPr txBox="1"/>
      </xdr:nvSpPr>
      <xdr:spPr>
        <a:xfrm>
          <a:off x="13514017" y="677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482</xdr:rowOff>
    </xdr:from>
    <xdr:to>
      <xdr:col>85</xdr:col>
      <xdr:colOff>127000</xdr:colOff>
      <xdr:row>78</xdr:row>
      <xdr:rowOff>9006</xdr:rowOff>
    </xdr:to>
    <xdr:cxnSp macro="">
      <xdr:nvCxnSpPr>
        <xdr:cNvPr id="625" name="直線コネクタ 624"/>
        <xdr:cNvCxnSpPr/>
      </xdr:nvCxnSpPr>
      <xdr:spPr>
        <a:xfrm flipV="1">
          <a:off x="15481300" y="13373582"/>
          <a:ext cx="8382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9006</xdr:rowOff>
    </xdr:from>
    <xdr:to>
      <xdr:col>81</xdr:col>
      <xdr:colOff>50800</xdr:colOff>
      <xdr:row>78</xdr:row>
      <xdr:rowOff>18804</xdr:rowOff>
    </xdr:to>
    <xdr:cxnSp macro="">
      <xdr:nvCxnSpPr>
        <xdr:cNvPr id="628" name="直線コネクタ 627"/>
        <xdr:cNvCxnSpPr/>
      </xdr:nvCxnSpPr>
      <xdr:spPr>
        <a:xfrm flipV="1">
          <a:off x="14592300" y="13382106"/>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16125</xdr:rowOff>
    </xdr:from>
    <xdr:to>
      <xdr:col>76</xdr:col>
      <xdr:colOff>114300</xdr:colOff>
      <xdr:row>78</xdr:row>
      <xdr:rowOff>18804</xdr:rowOff>
    </xdr:to>
    <xdr:cxnSp macro="">
      <xdr:nvCxnSpPr>
        <xdr:cNvPr id="631" name="直線コネクタ 630"/>
        <xdr:cNvCxnSpPr/>
      </xdr:nvCxnSpPr>
      <xdr:spPr>
        <a:xfrm>
          <a:off x="13703300" y="13389225"/>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16125</xdr:rowOff>
    </xdr:from>
    <xdr:to>
      <xdr:col>71</xdr:col>
      <xdr:colOff>177800</xdr:colOff>
      <xdr:row>78</xdr:row>
      <xdr:rowOff>23293</xdr:rowOff>
    </xdr:to>
    <xdr:cxnSp macro="">
      <xdr:nvCxnSpPr>
        <xdr:cNvPr id="634" name="直線コネクタ 633"/>
        <xdr:cNvCxnSpPr/>
      </xdr:nvCxnSpPr>
      <xdr:spPr>
        <a:xfrm flipV="1">
          <a:off x="12814300" y="13389225"/>
          <a:ext cx="8890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121132</xdr:rowOff>
    </xdr:from>
    <xdr:to>
      <xdr:col>85</xdr:col>
      <xdr:colOff>177800</xdr:colOff>
      <xdr:row>78</xdr:row>
      <xdr:rowOff>51282</xdr:rowOff>
    </xdr:to>
    <xdr:sp macro="" textlink="">
      <xdr:nvSpPr>
        <xdr:cNvPr id="644" name="楕円 643"/>
        <xdr:cNvSpPr/>
      </xdr:nvSpPr>
      <xdr:spPr>
        <a:xfrm>
          <a:off x="16268700" y="133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36059</xdr:rowOff>
    </xdr:from>
    <xdr:ext cx="534377" cy="259045"/>
    <xdr:sp macro="" textlink="">
      <xdr:nvSpPr>
        <xdr:cNvPr id="645" name="公債費該当値テキスト"/>
        <xdr:cNvSpPr txBox="1"/>
      </xdr:nvSpPr>
      <xdr:spPr>
        <a:xfrm>
          <a:off x="16370300" y="1323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129656</xdr:rowOff>
    </xdr:from>
    <xdr:to>
      <xdr:col>81</xdr:col>
      <xdr:colOff>101600</xdr:colOff>
      <xdr:row>78</xdr:row>
      <xdr:rowOff>59806</xdr:rowOff>
    </xdr:to>
    <xdr:sp macro="" textlink="">
      <xdr:nvSpPr>
        <xdr:cNvPr id="646" name="楕円 645"/>
        <xdr:cNvSpPr/>
      </xdr:nvSpPr>
      <xdr:spPr>
        <a:xfrm>
          <a:off x="15430500" y="133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50933</xdr:rowOff>
    </xdr:from>
    <xdr:ext cx="534377" cy="259045"/>
    <xdr:sp macro="" textlink="">
      <xdr:nvSpPr>
        <xdr:cNvPr id="647" name="テキスト ボックス 646"/>
        <xdr:cNvSpPr txBox="1"/>
      </xdr:nvSpPr>
      <xdr:spPr>
        <a:xfrm>
          <a:off x="15214111" y="1342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139454</xdr:rowOff>
    </xdr:from>
    <xdr:to>
      <xdr:col>76</xdr:col>
      <xdr:colOff>165100</xdr:colOff>
      <xdr:row>78</xdr:row>
      <xdr:rowOff>69604</xdr:rowOff>
    </xdr:to>
    <xdr:sp macro="" textlink="">
      <xdr:nvSpPr>
        <xdr:cNvPr id="648" name="楕円 647"/>
        <xdr:cNvSpPr/>
      </xdr:nvSpPr>
      <xdr:spPr>
        <a:xfrm>
          <a:off x="14541500" y="1334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60731</xdr:rowOff>
    </xdr:from>
    <xdr:ext cx="534377" cy="259045"/>
    <xdr:sp macro="" textlink="">
      <xdr:nvSpPr>
        <xdr:cNvPr id="649" name="テキスト ボックス 648"/>
        <xdr:cNvSpPr txBox="1"/>
      </xdr:nvSpPr>
      <xdr:spPr>
        <a:xfrm>
          <a:off x="14325111" y="1343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136775</xdr:rowOff>
    </xdr:from>
    <xdr:to>
      <xdr:col>72</xdr:col>
      <xdr:colOff>38100</xdr:colOff>
      <xdr:row>78</xdr:row>
      <xdr:rowOff>66925</xdr:rowOff>
    </xdr:to>
    <xdr:sp macro="" textlink="">
      <xdr:nvSpPr>
        <xdr:cNvPr id="650" name="楕円 649"/>
        <xdr:cNvSpPr/>
      </xdr:nvSpPr>
      <xdr:spPr>
        <a:xfrm>
          <a:off x="13652500" y="133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58052</xdr:rowOff>
    </xdr:from>
    <xdr:ext cx="534377" cy="259045"/>
    <xdr:sp macro="" textlink="">
      <xdr:nvSpPr>
        <xdr:cNvPr id="651" name="テキスト ボックス 650"/>
        <xdr:cNvSpPr txBox="1"/>
      </xdr:nvSpPr>
      <xdr:spPr>
        <a:xfrm>
          <a:off x="13436111" y="1343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143943</xdr:rowOff>
    </xdr:from>
    <xdr:to>
      <xdr:col>67</xdr:col>
      <xdr:colOff>101600</xdr:colOff>
      <xdr:row>78</xdr:row>
      <xdr:rowOff>74093</xdr:rowOff>
    </xdr:to>
    <xdr:sp macro="" textlink="">
      <xdr:nvSpPr>
        <xdr:cNvPr id="652" name="楕円 651"/>
        <xdr:cNvSpPr/>
      </xdr:nvSpPr>
      <xdr:spPr>
        <a:xfrm>
          <a:off x="12763500" y="133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65220</xdr:rowOff>
    </xdr:from>
    <xdr:ext cx="534377" cy="259045"/>
    <xdr:sp macro="" textlink="">
      <xdr:nvSpPr>
        <xdr:cNvPr id="653" name="テキスト ボックス 652"/>
        <xdr:cNvSpPr txBox="1"/>
      </xdr:nvSpPr>
      <xdr:spPr>
        <a:xfrm>
          <a:off x="12547111" y="134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138567</xdr:rowOff>
    </xdr:from>
    <xdr:to>
      <xdr:col>85</xdr:col>
      <xdr:colOff>127000</xdr:colOff>
      <xdr:row>98</xdr:row>
      <xdr:rowOff>28381</xdr:rowOff>
    </xdr:to>
    <xdr:cxnSp macro="">
      <xdr:nvCxnSpPr>
        <xdr:cNvPr id="680" name="直線コネクタ 679"/>
        <xdr:cNvCxnSpPr/>
      </xdr:nvCxnSpPr>
      <xdr:spPr>
        <a:xfrm flipV="1">
          <a:off x="15481300" y="16769217"/>
          <a:ext cx="8382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141098</xdr:rowOff>
    </xdr:from>
    <xdr:to>
      <xdr:col>81</xdr:col>
      <xdr:colOff>50800</xdr:colOff>
      <xdr:row>98</xdr:row>
      <xdr:rowOff>28381</xdr:rowOff>
    </xdr:to>
    <xdr:cxnSp macro="">
      <xdr:nvCxnSpPr>
        <xdr:cNvPr id="683" name="直線コネクタ 682"/>
        <xdr:cNvCxnSpPr/>
      </xdr:nvCxnSpPr>
      <xdr:spPr>
        <a:xfrm>
          <a:off x="14592300" y="16771748"/>
          <a:ext cx="889000" cy="5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141098</xdr:rowOff>
    </xdr:from>
    <xdr:to>
      <xdr:col>76</xdr:col>
      <xdr:colOff>114300</xdr:colOff>
      <xdr:row>97</xdr:row>
      <xdr:rowOff>143587</xdr:rowOff>
    </xdr:to>
    <xdr:cxnSp macro="">
      <xdr:nvCxnSpPr>
        <xdr:cNvPr id="686" name="直線コネクタ 685"/>
        <xdr:cNvCxnSpPr/>
      </xdr:nvCxnSpPr>
      <xdr:spPr>
        <a:xfrm flipV="1">
          <a:off x="13703300" y="16771748"/>
          <a:ext cx="8890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143587</xdr:rowOff>
    </xdr:from>
    <xdr:to>
      <xdr:col>71</xdr:col>
      <xdr:colOff>177800</xdr:colOff>
      <xdr:row>98</xdr:row>
      <xdr:rowOff>7697</xdr:rowOff>
    </xdr:to>
    <xdr:cxnSp macro="">
      <xdr:nvCxnSpPr>
        <xdr:cNvPr id="689" name="直線コネクタ 688"/>
        <xdr:cNvCxnSpPr/>
      </xdr:nvCxnSpPr>
      <xdr:spPr>
        <a:xfrm flipV="1">
          <a:off x="12814300" y="16774237"/>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53227</xdr:rowOff>
    </xdr:from>
    <xdr:ext cx="534377" cy="259045"/>
    <xdr:sp macro="" textlink="">
      <xdr:nvSpPr>
        <xdr:cNvPr id="693" name="テキスト ボックス 692"/>
        <xdr:cNvSpPr txBox="1"/>
      </xdr:nvSpPr>
      <xdr:spPr>
        <a:xfrm>
          <a:off x="12547111" y="168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87767</xdr:rowOff>
    </xdr:from>
    <xdr:to>
      <xdr:col>85</xdr:col>
      <xdr:colOff>177800</xdr:colOff>
      <xdr:row>98</xdr:row>
      <xdr:rowOff>17917</xdr:rowOff>
    </xdr:to>
    <xdr:sp macro="" textlink="">
      <xdr:nvSpPr>
        <xdr:cNvPr id="699" name="楕円 698"/>
        <xdr:cNvSpPr/>
      </xdr:nvSpPr>
      <xdr:spPr>
        <a:xfrm>
          <a:off x="16268700" y="1671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110644</xdr:rowOff>
    </xdr:from>
    <xdr:ext cx="534377" cy="259045"/>
    <xdr:sp macro="" textlink="">
      <xdr:nvSpPr>
        <xdr:cNvPr id="700" name="積立金該当値テキスト"/>
        <xdr:cNvSpPr txBox="1"/>
      </xdr:nvSpPr>
      <xdr:spPr>
        <a:xfrm>
          <a:off x="16370300" y="1656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149031</xdr:rowOff>
    </xdr:from>
    <xdr:to>
      <xdr:col>81</xdr:col>
      <xdr:colOff>101600</xdr:colOff>
      <xdr:row>98</xdr:row>
      <xdr:rowOff>79181</xdr:rowOff>
    </xdr:to>
    <xdr:sp macro="" textlink="">
      <xdr:nvSpPr>
        <xdr:cNvPr id="701" name="楕円 700"/>
        <xdr:cNvSpPr/>
      </xdr:nvSpPr>
      <xdr:spPr>
        <a:xfrm>
          <a:off x="15430500" y="1677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70308</xdr:rowOff>
    </xdr:from>
    <xdr:ext cx="534377" cy="259045"/>
    <xdr:sp macro="" textlink="">
      <xdr:nvSpPr>
        <xdr:cNvPr id="702" name="テキスト ボックス 701"/>
        <xdr:cNvSpPr txBox="1"/>
      </xdr:nvSpPr>
      <xdr:spPr>
        <a:xfrm>
          <a:off x="15214111" y="1687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90298</xdr:rowOff>
    </xdr:from>
    <xdr:to>
      <xdr:col>76</xdr:col>
      <xdr:colOff>165100</xdr:colOff>
      <xdr:row>98</xdr:row>
      <xdr:rowOff>20448</xdr:rowOff>
    </xdr:to>
    <xdr:sp macro="" textlink="">
      <xdr:nvSpPr>
        <xdr:cNvPr id="703" name="楕円 702"/>
        <xdr:cNvSpPr/>
      </xdr:nvSpPr>
      <xdr:spPr>
        <a:xfrm>
          <a:off x="14541500" y="167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11575</xdr:rowOff>
    </xdr:from>
    <xdr:ext cx="534377" cy="259045"/>
    <xdr:sp macro="" textlink="">
      <xdr:nvSpPr>
        <xdr:cNvPr id="704" name="テキスト ボックス 703"/>
        <xdr:cNvSpPr txBox="1"/>
      </xdr:nvSpPr>
      <xdr:spPr>
        <a:xfrm>
          <a:off x="14325111" y="1681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92787</xdr:rowOff>
    </xdr:from>
    <xdr:to>
      <xdr:col>72</xdr:col>
      <xdr:colOff>38100</xdr:colOff>
      <xdr:row>98</xdr:row>
      <xdr:rowOff>22937</xdr:rowOff>
    </xdr:to>
    <xdr:sp macro="" textlink="">
      <xdr:nvSpPr>
        <xdr:cNvPr id="705" name="楕円 704"/>
        <xdr:cNvSpPr/>
      </xdr:nvSpPr>
      <xdr:spPr>
        <a:xfrm>
          <a:off x="13652500" y="1672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39464</xdr:rowOff>
    </xdr:from>
    <xdr:ext cx="534377" cy="259045"/>
    <xdr:sp macro="" textlink="">
      <xdr:nvSpPr>
        <xdr:cNvPr id="706" name="テキスト ボックス 705"/>
        <xdr:cNvSpPr txBox="1"/>
      </xdr:nvSpPr>
      <xdr:spPr>
        <a:xfrm>
          <a:off x="13436111" y="1649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128347</xdr:rowOff>
    </xdr:from>
    <xdr:to>
      <xdr:col>67</xdr:col>
      <xdr:colOff>101600</xdr:colOff>
      <xdr:row>98</xdr:row>
      <xdr:rowOff>58497</xdr:rowOff>
    </xdr:to>
    <xdr:sp macro="" textlink="">
      <xdr:nvSpPr>
        <xdr:cNvPr id="707" name="楕円 706"/>
        <xdr:cNvSpPr/>
      </xdr:nvSpPr>
      <xdr:spPr>
        <a:xfrm>
          <a:off x="12763500" y="167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75024</xdr:rowOff>
    </xdr:from>
    <xdr:ext cx="534377" cy="259045"/>
    <xdr:sp macro="" textlink="">
      <xdr:nvSpPr>
        <xdr:cNvPr id="708" name="テキスト ボックス 707"/>
        <xdr:cNvSpPr txBox="1"/>
      </xdr:nvSpPr>
      <xdr:spPr>
        <a:xfrm>
          <a:off x="12547111" y="1653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100655</xdr:rowOff>
    </xdr:from>
    <xdr:to>
      <xdr:col>116</xdr:col>
      <xdr:colOff>63500</xdr:colOff>
      <xdr:row>36</xdr:row>
      <xdr:rowOff>4826</xdr:rowOff>
    </xdr:to>
    <xdr:cxnSp macro="">
      <xdr:nvCxnSpPr>
        <xdr:cNvPr id="735" name="直線コネクタ 734"/>
        <xdr:cNvCxnSpPr/>
      </xdr:nvCxnSpPr>
      <xdr:spPr>
        <a:xfrm>
          <a:off x="21323300" y="6101405"/>
          <a:ext cx="838200" cy="7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6" name="投資及び出資金平均値テキスト"/>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100655</xdr:rowOff>
    </xdr:from>
    <xdr:to>
      <xdr:col>111</xdr:col>
      <xdr:colOff>177800</xdr:colOff>
      <xdr:row>36</xdr:row>
      <xdr:rowOff>7569</xdr:rowOff>
    </xdr:to>
    <xdr:cxnSp macro="">
      <xdr:nvCxnSpPr>
        <xdr:cNvPr id="738" name="直線コネクタ 737"/>
        <xdr:cNvCxnSpPr/>
      </xdr:nvCxnSpPr>
      <xdr:spPr>
        <a:xfrm flipV="1">
          <a:off x="20434300" y="6101405"/>
          <a:ext cx="889000" cy="7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43095</xdr:rowOff>
    </xdr:from>
    <xdr:ext cx="469744" cy="259045"/>
    <xdr:sp macro="" textlink="">
      <xdr:nvSpPr>
        <xdr:cNvPr id="740" name="テキスト ボックス 739"/>
        <xdr:cNvSpPr txBox="1"/>
      </xdr:nvSpPr>
      <xdr:spPr>
        <a:xfrm>
          <a:off x="21088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7569</xdr:rowOff>
    </xdr:from>
    <xdr:to>
      <xdr:col>107</xdr:col>
      <xdr:colOff>50800</xdr:colOff>
      <xdr:row>38</xdr:row>
      <xdr:rowOff>139700</xdr:rowOff>
    </xdr:to>
    <xdr:cxnSp macro="">
      <xdr:nvCxnSpPr>
        <xdr:cNvPr id="741" name="直線コネクタ 740"/>
        <xdr:cNvCxnSpPr/>
      </xdr:nvCxnSpPr>
      <xdr:spPr>
        <a:xfrm flipV="1">
          <a:off x="19545300" y="6179769"/>
          <a:ext cx="889000" cy="47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77111</xdr:rowOff>
    </xdr:from>
    <xdr:ext cx="469744" cy="259045"/>
    <xdr:sp macro="" textlink="">
      <xdr:nvSpPr>
        <xdr:cNvPr id="743" name="テキスト ボックス 742"/>
        <xdr:cNvSpPr txBox="1"/>
      </xdr:nvSpPr>
      <xdr:spPr>
        <a:xfrm>
          <a:off x="20199428" y="65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125476</xdr:rowOff>
    </xdr:from>
    <xdr:to>
      <xdr:col>116</xdr:col>
      <xdr:colOff>114300</xdr:colOff>
      <xdr:row>36</xdr:row>
      <xdr:rowOff>55626</xdr:rowOff>
    </xdr:to>
    <xdr:sp macro="" textlink="">
      <xdr:nvSpPr>
        <xdr:cNvPr id="754" name="楕円 753"/>
        <xdr:cNvSpPr/>
      </xdr:nvSpPr>
      <xdr:spPr>
        <a:xfrm>
          <a:off x="221107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148353</xdr:rowOff>
    </xdr:from>
    <xdr:ext cx="469744" cy="259045"/>
    <xdr:sp macro="" textlink="">
      <xdr:nvSpPr>
        <xdr:cNvPr id="755" name="投資及び出資金該当値テキスト"/>
        <xdr:cNvSpPr txBox="1"/>
      </xdr:nvSpPr>
      <xdr:spPr>
        <a:xfrm>
          <a:off x="22212300" y="597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49855</xdr:rowOff>
    </xdr:from>
    <xdr:to>
      <xdr:col>112</xdr:col>
      <xdr:colOff>38100</xdr:colOff>
      <xdr:row>35</xdr:row>
      <xdr:rowOff>151455</xdr:rowOff>
    </xdr:to>
    <xdr:sp macro="" textlink="">
      <xdr:nvSpPr>
        <xdr:cNvPr id="756" name="楕円 755"/>
        <xdr:cNvSpPr/>
      </xdr:nvSpPr>
      <xdr:spPr>
        <a:xfrm>
          <a:off x="21272500" y="605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167982</xdr:rowOff>
    </xdr:from>
    <xdr:ext cx="469744" cy="259045"/>
    <xdr:sp macro="" textlink="">
      <xdr:nvSpPr>
        <xdr:cNvPr id="757" name="テキスト ボックス 756"/>
        <xdr:cNvSpPr txBox="1"/>
      </xdr:nvSpPr>
      <xdr:spPr>
        <a:xfrm>
          <a:off x="21088428" y="5825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128219</xdr:rowOff>
    </xdr:from>
    <xdr:to>
      <xdr:col>107</xdr:col>
      <xdr:colOff>101600</xdr:colOff>
      <xdr:row>36</xdr:row>
      <xdr:rowOff>58369</xdr:rowOff>
    </xdr:to>
    <xdr:sp macro="" textlink="">
      <xdr:nvSpPr>
        <xdr:cNvPr id="758" name="楕円 757"/>
        <xdr:cNvSpPr/>
      </xdr:nvSpPr>
      <xdr:spPr>
        <a:xfrm>
          <a:off x="20383500" y="61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74896</xdr:rowOff>
    </xdr:from>
    <xdr:ext cx="469744" cy="259045"/>
    <xdr:sp macro="" textlink="">
      <xdr:nvSpPr>
        <xdr:cNvPr id="759" name="テキスト ボックス 758"/>
        <xdr:cNvSpPr txBox="1"/>
      </xdr:nvSpPr>
      <xdr:spPr>
        <a:xfrm>
          <a:off x="20199428" y="590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32868</xdr:rowOff>
    </xdr:from>
    <xdr:to>
      <xdr:col>116</xdr:col>
      <xdr:colOff>63500</xdr:colOff>
      <xdr:row>59</xdr:row>
      <xdr:rowOff>35154</xdr:rowOff>
    </xdr:to>
    <xdr:cxnSp macro="">
      <xdr:nvCxnSpPr>
        <xdr:cNvPr id="792" name="直線コネクタ 791"/>
        <xdr:cNvCxnSpPr/>
      </xdr:nvCxnSpPr>
      <xdr:spPr>
        <a:xfrm>
          <a:off x="21323300" y="101484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32868</xdr:rowOff>
    </xdr:from>
    <xdr:to>
      <xdr:col>111</xdr:col>
      <xdr:colOff>177800</xdr:colOff>
      <xdr:row>59</xdr:row>
      <xdr:rowOff>32944</xdr:rowOff>
    </xdr:to>
    <xdr:cxnSp macro="">
      <xdr:nvCxnSpPr>
        <xdr:cNvPr id="795" name="直線コネクタ 794"/>
        <xdr:cNvCxnSpPr/>
      </xdr:nvCxnSpPr>
      <xdr:spPr>
        <a:xfrm flipV="1">
          <a:off x="20434300" y="1014841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32334</xdr:rowOff>
    </xdr:from>
    <xdr:to>
      <xdr:col>107</xdr:col>
      <xdr:colOff>50800</xdr:colOff>
      <xdr:row>59</xdr:row>
      <xdr:rowOff>32944</xdr:rowOff>
    </xdr:to>
    <xdr:cxnSp macro="">
      <xdr:nvCxnSpPr>
        <xdr:cNvPr id="798" name="直線コネクタ 797"/>
        <xdr:cNvCxnSpPr/>
      </xdr:nvCxnSpPr>
      <xdr:spPr>
        <a:xfrm>
          <a:off x="19545300" y="1014788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32334</xdr:rowOff>
    </xdr:from>
    <xdr:to>
      <xdr:col>102</xdr:col>
      <xdr:colOff>114300</xdr:colOff>
      <xdr:row>59</xdr:row>
      <xdr:rowOff>32334</xdr:rowOff>
    </xdr:to>
    <xdr:cxnSp macro="">
      <xdr:nvCxnSpPr>
        <xdr:cNvPr id="801" name="直線コネクタ 800"/>
        <xdr:cNvCxnSpPr/>
      </xdr:nvCxnSpPr>
      <xdr:spPr>
        <a:xfrm>
          <a:off x="18656300" y="10147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155804</xdr:rowOff>
    </xdr:from>
    <xdr:to>
      <xdr:col>116</xdr:col>
      <xdr:colOff>114300</xdr:colOff>
      <xdr:row>59</xdr:row>
      <xdr:rowOff>85954</xdr:rowOff>
    </xdr:to>
    <xdr:sp macro="" textlink="">
      <xdr:nvSpPr>
        <xdr:cNvPr id="811" name="楕円 810"/>
        <xdr:cNvSpPr/>
      </xdr:nvSpPr>
      <xdr:spPr>
        <a:xfrm>
          <a:off x="22110700" y="1009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70731</xdr:rowOff>
    </xdr:from>
    <xdr:ext cx="378565" cy="259045"/>
    <xdr:sp macro="" textlink="">
      <xdr:nvSpPr>
        <xdr:cNvPr id="812" name="貸付金該当値テキスト"/>
        <xdr:cNvSpPr txBox="1"/>
      </xdr:nvSpPr>
      <xdr:spPr>
        <a:xfrm>
          <a:off x="22212300" y="10014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153518</xdr:rowOff>
    </xdr:from>
    <xdr:to>
      <xdr:col>112</xdr:col>
      <xdr:colOff>38100</xdr:colOff>
      <xdr:row>59</xdr:row>
      <xdr:rowOff>83668</xdr:rowOff>
    </xdr:to>
    <xdr:sp macro="" textlink="">
      <xdr:nvSpPr>
        <xdr:cNvPr id="813" name="楕円 812"/>
        <xdr:cNvSpPr/>
      </xdr:nvSpPr>
      <xdr:spPr>
        <a:xfrm>
          <a:off x="21272500" y="100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74795</xdr:rowOff>
    </xdr:from>
    <xdr:ext cx="378565" cy="259045"/>
    <xdr:sp macro="" textlink="">
      <xdr:nvSpPr>
        <xdr:cNvPr id="814" name="テキスト ボックス 813"/>
        <xdr:cNvSpPr txBox="1"/>
      </xdr:nvSpPr>
      <xdr:spPr>
        <a:xfrm>
          <a:off x="21134017" y="1019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153594</xdr:rowOff>
    </xdr:from>
    <xdr:to>
      <xdr:col>107</xdr:col>
      <xdr:colOff>101600</xdr:colOff>
      <xdr:row>59</xdr:row>
      <xdr:rowOff>83744</xdr:rowOff>
    </xdr:to>
    <xdr:sp macro="" textlink="">
      <xdr:nvSpPr>
        <xdr:cNvPr id="815" name="楕円 814"/>
        <xdr:cNvSpPr/>
      </xdr:nvSpPr>
      <xdr:spPr>
        <a:xfrm>
          <a:off x="20383500" y="100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74871</xdr:rowOff>
    </xdr:from>
    <xdr:ext cx="378565" cy="259045"/>
    <xdr:sp macro="" textlink="">
      <xdr:nvSpPr>
        <xdr:cNvPr id="816" name="テキスト ボックス 815"/>
        <xdr:cNvSpPr txBox="1"/>
      </xdr:nvSpPr>
      <xdr:spPr>
        <a:xfrm>
          <a:off x="20245017" y="10190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152984</xdr:rowOff>
    </xdr:from>
    <xdr:to>
      <xdr:col>102</xdr:col>
      <xdr:colOff>165100</xdr:colOff>
      <xdr:row>59</xdr:row>
      <xdr:rowOff>83134</xdr:rowOff>
    </xdr:to>
    <xdr:sp macro="" textlink="">
      <xdr:nvSpPr>
        <xdr:cNvPr id="817" name="楕円 816"/>
        <xdr:cNvSpPr/>
      </xdr:nvSpPr>
      <xdr:spPr>
        <a:xfrm>
          <a:off x="19494500" y="1009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74261</xdr:rowOff>
    </xdr:from>
    <xdr:ext cx="378565" cy="259045"/>
    <xdr:sp macro="" textlink="">
      <xdr:nvSpPr>
        <xdr:cNvPr id="818" name="テキスト ボックス 817"/>
        <xdr:cNvSpPr txBox="1"/>
      </xdr:nvSpPr>
      <xdr:spPr>
        <a:xfrm>
          <a:off x="19356017" y="10189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152984</xdr:rowOff>
    </xdr:from>
    <xdr:to>
      <xdr:col>98</xdr:col>
      <xdr:colOff>38100</xdr:colOff>
      <xdr:row>59</xdr:row>
      <xdr:rowOff>83134</xdr:rowOff>
    </xdr:to>
    <xdr:sp macro="" textlink="">
      <xdr:nvSpPr>
        <xdr:cNvPr id="819" name="楕円 818"/>
        <xdr:cNvSpPr/>
      </xdr:nvSpPr>
      <xdr:spPr>
        <a:xfrm>
          <a:off x="18605500" y="1009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74261</xdr:rowOff>
    </xdr:from>
    <xdr:ext cx="378565" cy="259045"/>
    <xdr:sp macro="" textlink="">
      <xdr:nvSpPr>
        <xdr:cNvPr id="820" name="テキスト ボックス 819"/>
        <xdr:cNvSpPr txBox="1"/>
      </xdr:nvSpPr>
      <xdr:spPr>
        <a:xfrm>
          <a:off x="18467017" y="10189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136843</xdr:rowOff>
    </xdr:from>
    <xdr:to>
      <xdr:col>116</xdr:col>
      <xdr:colOff>63500</xdr:colOff>
      <xdr:row>77</xdr:row>
      <xdr:rowOff>4301</xdr:rowOff>
    </xdr:to>
    <xdr:cxnSp macro="">
      <xdr:nvCxnSpPr>
        <xdr:cNvPr id="848" name="直線コネクタ 847"/>
        <xdr:cNvCxnSpPr/>
      </xdr:nvCxnSpPr>
      <xdr:spPr>
        <a:xfrm flipV="1">
          <a:off x="21323300" y="13167043"/>
          <a:ext cx="8382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4301</xdr:rowOff>
    </xdr:from>
    <xdr:to>
      <xdr:col>111</xdr:col>
      <xdr:colOff>177800</xdr:colOff>
      <xdr:row>77</xdr:row>
      <xdr:rowOff>14518</xdr:rowOff>
    </xdr:to>
    <xdr:cxnSp macro="">
      <xdr:nvCxnSpPr>
        <xdr:cNvPr id="851" name="直線コネクタ 850"/>
        <xdr:cNvCxnSpPr/>
      </xdr:nvCxnSpPr>
      <xdr:spPr>
        <a:xfrm flipV="1">
          <a:off x="20434300" y="13205951"/>
          <a:ext cx="889000" cy="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44854</xdr:rowOff>
    </xdr:from>
    <xdr:to>
      <xdr:col>107</xdr:col>
      <xdr:colOff>50800</xdr:colOff>
      <xdr:row>77</xdr:row>
      <xdr:rowOff>14518</xdr:rowOff>
    </xdr:to>
    <xdr:cxnSp macro="">
      <xdr:nvCxnSpPr>
        <xdr:cNvPr id="854" name="直線コネクタ 853"/>
        <xdr:cNvCxnSpPr/>
      </xdr:nvCxnSpPr>
      <xdr:spPr>
        <a:xfrm>
          <a:off x="19545300" y="12732154"/>
          <a:ext cx="889000" cy="48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44854</xdr:rowOff>
    </xdr:from>
    <xdr:to>
      <xdr:col>102</xdr:col>
      <xdr:colOff>114300</xdr:colOff>
      <xdr:row>74</xdr:row>
      <xdr:rowOff>69474</xdr:rowOff>
    </xdr:to>
    <xdr:cxnSp macro="">
      <xdr:nvCxnSpPr>
        <xdr:cNvPr id="857" name="直線コネクタ 856"/>
        <xdr:cNvCxnSpPr/>
      </xdr:nvCxnSpPr>
      <xdr:spPr>
        <a:xfrm flipV="1">
          <a:off x="18656300" y="12732154"/>
          <a:ext cx="889000" cy="2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86043</xdr:rowOff>
    </xdr:from>
    <xdr:to>
      <xdr:col>116</xdr:col>
      <xdr:colOff>114300</xdr:colOff>
      <xdr:row>77</xdr:row>
      <xdr:rowOff>16193</xdr:rowOff>
    </xdr:to>
    <xdr:sp macro="" textlink="">
      <xdr:nvSpPr>
        <xdr:cNvPr id="867" name="楕円 866"/>
        <xdr:cNvSpPr/>
      </xdr:nvSpPr>
      <xdr:spPr>
        <a:xfrm>
          <a:off x="22110700" y="131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64470</xdr:rowOff>
    </xdr:from>
    <xdr:ext cx="534377" cy="259045"/>
    <xdr:sp macro="" textlink="">
      <xdr:nvSpPr>
        <xdr:cNvPr id="868" name="繰出金該当値テキスト"/>
        <xdr:cNvSpPr txBox="1"/>
      </xdr:nvSpPr>
      <xdr:spPr>
        <a:xfrm>
          <a:off x="22212300" y="1309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124951</xdr:rowOff>
    </xdr:from>
    <xdr:to>
      <xdr:col>112</xdr:col>
      <xdr:colOff>38100</xdr:colOff>
      <xdr:row>77</xdr:row>
      <xdr:rowOff>55101</xdr:rowOff>
    </xdr:to>
    <xdr:sp macro="" textlink="">
      <xdr:nvSpPr>
        <xdr:cNvPr id="869" name="楕円 868"/>
        <xdr:cNvSpPr/>
      </xdr:nvSpPr>
      <xdr:spPr>
        <a:xfrm>
          <a:off x="21272500" y="131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46228</xdr:rowOff>
    </xdr:from>
    <xdr:ext cx="534377" cy="259045"/>
    <xdr:sp macro="" textlink="">
      <xdr:nvSpPr>
        <xdr:cNvPr id="870" name="テキスト ボックス 869"/>
        <xdr:cNvSpPr txBox="1"/>
      </xdr:nvSpPr>
      <xdr:spPr>
        <a:xfrm>
          <a:off x="21056111" y="1324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135168</xdr:rowOff>
    </xdr:from>
    <xdr:to>
      <xdr:col>107</xdr:col>
      <xdr:colOff>101600</xdr:colOff>
      <xdr:row>77</xdr:row>
      <xdr:rowOff>65318</xdr:rowOff>
    </xdr:to>
    <xdr:sp macro="" textlink="">
      <xdr:nvSpPr>
        <xdr:cNvPr id="871" name="楕円 870"/>
        <xdr:cNvSpPr/>
      </xdr:nvSpPr>
      <xdr:spPr>
        <a:xfrm>
          <a:off x="20383500" y="1316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56445</xdr:rowOff>
    </xdr:from>
    <xdr:ext cx="534377" cy="259045"/>
    <xdr:sp macro="" textlink="">
      <xdr:nvSpPr>
        <xdr:cNvPr id="872" name="テキスト ボックス 871"/>
        <xdr:cNvSpPr txBox="1"/>
      </xdr:nvSpPr>
      <xdr:spPr>
        <a:xfrm>
          <a:off x="20167111" y="1325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165504</xdr:rowOff>
    </xdr:from>
    <xdr:to>
      <xdr:col>102</xdr:col>
      <xdr:colOff>165100</xdr:colOff>
      <xdr:row>74</xdr:row>
      <xdr:rowOff>95654</xdr:rowOff>
    </xdr:to>
    <xdr:sp macro="" textlink="">
      <xdr:nvSpPr>
        <xdr:cNvPr id="873" name="楕円 872"/>
        <xdr:cNvSpPr/>
      </xdr:nvSpPr>
      <xdr:spPr>
        <a:xfrm>
          <a:off x="19494500" y="1268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112181</xdr:rowOff>
    </xdr:from>
    <xdr:ext cx="534377" cy="259045"/>
    <xdr:sp macro="" textlink="">
      <xdr:nvSpPr>
        <xdr:cNvPr id="874" name="テキスト ボックス 873"/>
        <xdr:cNvSpPr txBox="1"/>
      </xdr:nvSpPr>
      <xdr:spPr>
        <a:xfrm>
          <a:off x="19278111" y="124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18674</xdr:rowOff>
    </xdr:from>
    <xdr:to>
      <xdr:col>98</xdr:col>
      <xdr:colOff>38100</xdr:colOff>
      <xdr:row>74</xdr:row>
      <xdr:rowOff>120274</xdr:rowOff>
    </xdr:to>
    <xdr:sp macro="" textlink="">
      <xdr:nvSpPr>
        <xdr:cNvPr id="875" name="楕円 874"/>
        <xdr:cNvSpPr/>
      </xdr:nvSpPr>
      <xdr:spPr>
        <a:xfrm>
          <a:off x="18605500" y="127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136801</xdr:rowOff>
    </xdr:from>
    <xdr:ext cx="534377" cy="259045"/>
    <xdr:sp macro="" textlink="">
      <xdr:nvSpPr>
        <xdr:cNvPr id="876" name="テキスト ボックス 875"/>
        <xdr:cNvSpPr txBox="1"/>
      </xdr:nvSpPr>
      <xdr:spPr>
        <a:xfrm>
          <a:off x="18389111" y="124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●歳出決算総額は、新型コロナウイルス感染症対策の影響による特別給付金等の支給により、住民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425,745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円と前年より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119,602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円の増と大幅に増加し、補助費等が主な構成項目となった。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件費は、職員給与水準が国基準より高いことや直営・単独で実施しているごみ収集業務、学校給食業務及び消防業務に伴う職員数の増加によって他団体より高い状況が続いており、令和２年度は会計年度任用職員制度の創設や副町長の就任により前年度より増になった。神奈川県平均</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86,495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円、全国平均</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79,003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円、類似団体平均</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63,681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円より高く</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86,729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●生活排水処理のため高額な管渠整備経費がかかる公共下水道事業が平成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年度から公営事業会計に移行した。財源不足を補てんするための一般会計からの支出が、従来の繰出金から出資金や補助金に替わり、令和２年度は次のような状況になっている。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・従来の繰出金の一部が出資金に移った投資及び出資金は前年より増加し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5,225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円となり、神奈川県平均</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1,644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円や類似団体平均</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1,821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円より高い状況が前年より続いている。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・従来の繰出金の一部が補助金に移った補助費等は前年より増加し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146,304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円となり、神奈川県平均</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136,010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円より高いものの類似団体平均</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154,313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円より低い状況が前年より続いている。補助費については特別定額給付金の影響で前年より大幅に増加している。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・出資金や補助金に移っている繰出金は前年より微増の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35,125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円となり、神奈川県平均</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30,160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円より高いものの類似団体平均</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37,310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円より低い状況が前年より続いている。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神奈川県葉山町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32,916
32,665
17.04
14,758,075
13,992,604
613,294
7,222,183
5,629,152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67310</xdr:rowOff>
    </xdr:from>
    <xdr:to>
      <xdr:col>24</xdr:col>
      <xdr:colOff>63500</xdr:colOff>
      <xdr:row>32</xdr:row>
      <xdr:rowOff>73787</xdr:rowOff>
    </xdr:to>
    <xdr:cxnSp macro="">
      <xdr:nvCxnSpPr>
        <xdr:cNvPr id="61" name="直線コネクタ 60"/>
        <xdr:cNvCxnSpPr/>
      </xdr:nvCxnSpPr>
      <xdr:spPr>
        <a:xfrm>
          <a:off x="3797300" y="5553710"/>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67310</xdr:rowOff>
    </xdr:from>
    <xdr:to>
      <xdr:col>19</xdr:col>
      <xdr:colOff>177800</xdr:colOff>
      <xdr:row>32</xdr:row>
      <xdr:rowOff>124460</xdr:rowOff>
    </xdr:to>
    <xdr:cxnSp macro="">
      <xdr:nvCxnSpPr>
        <xdr:cNvPr id="64" name="直線コネクタ 63"/>
        <xdr:cNvCxnSpPr/>
      </xdr:nvCxnSpPr>
      <xdr:spPr>
        <a:xfrm flipV="1">
          <a:off x="2908300" y="555371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124460</xdr:rowOff>
    </xdr:from>
    <xdr:to>
      <xdr:col>15</xdr:col>
      <xdr:colOff>50800</xdr:colOff>
      <xdr:row>32</xdr:row>
      <xdr:rowOff>152654</xdr:rowOff>
    </xdr:to>
    <xdr:cxnSp macro="">
      <xdr:nvCxnSpPr>
        <xdr:cNvPr id="67" name="直線コネクタ 66"/>
        <xdr:cNvCxnSpPr/>
      </xdr:nvCxnSpPr>
      <xdr:spPr>
        <a:xfrm flipV="1">
          <a:off x="2019300" y="5610860"/>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92456</xdr:rowOff>
    </xdr:from>
    <xdr:to>
      <xdr:col>10</xdr:col>
      <xdr:colOff>114300</xdr:colOff>
      <xdr:row>32</xdr:row>
      <xdr:rowOff>152654</xdr:rowOff>
    </xdr:to>
    <xdr:cxnSp macro="">
      <xdr:nvCxnSpPr>
        <xdr:cNvPr id="70" name="直線コネクタ 69"/>
        <xdr:cNvCxnSpPr/>
      </xdr:nvCxnSpPr>
      <xdr:spPr>
        <a:xfrm>
          <a:off x="1130300" y="5578856"/>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22987</xdr:rowOff>
    </xdr:from>
    <xdr:to>
      <xdr:col>24</xdr:col>
      <xdr:colOff>114300</xdr:colOff>
      <xdr:row>32</xdr:row>
      <xdr:rowOff>124587</xdr:rowOff>
    </xdr:to>
    <xdr:sp macro="" textlink="">
      <xdr:nvSpPr>
        <xdr:cNvPr id="80" name="楕円 79"/>
        <xdr:cNvSpPr/>
      </xdr:nvSpPr>
      <xdr:spPr>
        <a:xfrm>
          <a:off x="4584700" y="55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45864</xdr:rowOff>
    </xdr:from>
    <xdr:ext cx="469744" cy="259045"/>
    <xdr:sp macro="" textlink="">
      <xdr:nvSpPr>
        <xdr:cNvPr id="81" name="議会費該当値テキスト"/>
        <xdr:cNvSpPr txBox="1"/>
      </xdr:nvSpPr>
      <xdr:spPr>
        <a:xfrm>
          <a:off x="4686300" y="536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16510</xdr:rowOff>
    </xdr:from>
    <xdr:to>
      <xdr:col>20</xdr:col>
      <xdr:colOff>38100</xdr:colOff>
      <xdr:row>32</xdr:row>
      <xdr:rowOff>118110</xdr:rowOff>
    </xdr:to>
    <xdr:sp macro="" textlink="">
      <xdr:nvSpPr>
        <xdr:cNvPr id="82" name="楕円 81"/>
        <xdr:cNvSpPr/>
      </xdr:nvSpPr>
      <xdr:spPr>
        <a:xfrm>
          <a:off x="37465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134637</xdr:rowOff>
    </xdr:from>
    <xdr:ext cx="469744" cy="259045"/>
    <xdr:sp macro="" textlink="">
      <xdr:nvSpPr>
        <xdr:cNvPr id="83" name="テキスト ボックス 82"/>
        <xdr:cNvSpPr txBox="1"/>
      </xdr:nvSpPr>
      <xdr:spPr>
        <a:xfrm>
          <a:off x="3562428" y="52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73660</xdr:rowOff>
    </xdr:from>
    <xdr:to>
      <xdr:col>15</xdr:col>
      <xdr:colOff>101600</xdr:colOff>
      <xdr:row>33</xdr:row>
      <xdr:rowOff>3810</xdr:rowOff>
    </xdr:to>
    <xdr:sp macro="" textlink="">
      <xdr:nvSpPr>
        <xdr:cNvPr id="84" name="楕円 83"/>
        <xdr:cNvSpPr/>
      </xdr:nvSpPr>
      <xdr:spPr>
        <a:xfrm>
          <a:off x="2857500" y="55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20337</xdr:rowOff>
    </xdr:from>
    <xdr:ext cx="469744" cy="259045"/>
    <xdr:sp macro="" textlink="">
      <xdr:nvSpPr>
        <xdr:cNvPr id="85" name="テキスト ボックス 84"/>
        <xdr:cNvSpPr txBox="1"/>
      </xdr:nvSpPr>
      <xdr:spPr>
        <a:xfrm>
          <a:off x="2673428" y="533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101854</xdr:rowOff>
    </xdr:from>
    <xdr:to>
      <xdr:col>10</xdr:col>
      <xdr:colOff>165100</xdr:colOff>
      <xdr:row>33</xdr:row>
      <xdr:rowOff>32004</xdr:rowOff>
    </xdr:to>
    <xdr:sp macro="" textlink="">
      <xdr:nvSpPr>
        <xdr:cNvPr id="86" name="楕円 85"/>
        <xdr:cNvSpPr/>
      </xdr:nvSpPr>
      <xdr:spPr>
        <a:xfrm>
          <a:off x="1968500" y="55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48531</xdr:rowOff>
    </xdr:from>
    <xdr:ext cx="469744" cy="259045"/>
    <xdr:sp macro="" textlink="">
      <xdr:nvSpPr>
        <xdr:cNvPr id="87" name="テキスト ボックス 86"/>
        <xdr:cNvSpPr txBox="1"/>
      </xdr:nvSpPr>
      <xdr:spPr>
        <a:xfrm>
          <a:off x="1784428"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41656</xdr:rowOff>
    </xdr:from>
    <xdr:to>
      <xdr:col>6</xdr:col>
      <xdr:colOff>38100</xdr:colOff>
      <xdr:row>32</xdr:row>
      <xdr:rowOff>143256</xdr:rowOff>
    </xdr:to>
    <xdr:sp macro="" textlink="">
      <xdr:nvSpPr>
        <xdr:cNvPr id="88" name="楕円 87"/>
        <xdr:cNvSpPr/>
      </xdr:nvSpPr>
      <xdr:spPr>
        <a:xfrm>
          <a:off x="1079500" y="55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159783</xdr:rowOff>
    </xdr:from>
    <xdr:ext cx="469744" cy="259045"/>
    <xdr:sp macro="" textlink="">
      <xdr:nvSpPr>
        <xdr:cNvPr id="89" name="テキスト ボックス 88"/>
        <xdr:cNvSpPr txBox="1"/>
      </xdr:nvSpPr>
      <xdr:spPr>
        <a:xfrm>
          <a:off x="895428" y="530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134412</xdr:rowOff>
    </xdr:from>
    <xdr:to>
      <xdr:col>24</xdr:col>
      <xdr:colOff>63500</xdr:colOff>
      <xdr:row>58</xdr:row>
      <xdr:rowOff>24302</xdr:rowOff>
    </xdr:to>
    <xdr:cxnSp macro="">
      <xdr:nvCxnSpPr>
        <xdr:cNvPr id="118" name="直線コネクタ 117"/>
        <xdr:cNvCxnSpPr/>
      </xdr:nvCxnSpPr>
      <xdr:spPr>
        <a:xfrm flipV="1">
          <a:off x="3797300" y="9564162"/>
          <a:ext cx="838200" cy="40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24302</xdr:rowOff>
    </xdr:from>
    <xdr:to>
      <xdr:col>19</xdr:col>
      <xdr:colOff>177800</xdr:colOff>
      <xdr:row>58</xdr:row>
      <xdr:rowOff>58364</xdr:rowOff>
    </xdr:to>
    <xdr:cxnSp macro="">
      <xdr:nvCxnSpPr>
        <xdr:cNvPr id="121" name="直線コネクタ 120"/>
        <xdr:cNvCxnSpPr/>
      </xdr:nvCxnSpPr>
      <xdr:spPr>
        <a:xfrm flipV="1">
          <a:off x="2908300" y="9968402"/>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47810</xdr:rowOff>
    </xdr:from>
    <xdr:to>
      <xdr:col>15</xdr:col>
      <xdr:colOff>50800</xdr:colOff>
      <xdr:row>58</xdr:row>
      <xdr:rowOff>58364</xdr:rowOff>
    </xdr:to>
    <xdr:cxnSp macro="">
      <xdr:nvCxnSpPr>
        <xdr:cNvPr id="124" name="直線コネクタ 123"/>
        <xdr:cNvCxnSpPr/>
      </xdr:nvCxnSpPr>
      <xdr:spPr>
        <a:xfrm>
          <a:off x="2019300" y="9991910"/>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47810</xdr:rowOff>
    </xdr:from>
    <xdr:to>
      <xdr:col>10</xdr:col>
      <xdr:colOff>114300</xdr:colOff>
      <xdr:row>58</xdr:row>
      <xdr:rowOff>59107</xdr:rowOff>
    </xdr:to>
    <xdr:cxnSp macro="">
      <xdr:nvCxnSpPr>
        <xdr:cNvPr id="127" name="直線コネクタ 126"/>
        <xdr:cNvCxnSpPr/>
      </xdr:nvCxnSpPr>
      <xdr:spPr>
        <a:xfrm flipV="1">
          <a:off x="1130300" y="9991910"/>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83612</xdr:rowOff>
    </xdr:from>
    <xdr:to>
      <xdr:col>24</xdr:col>
      <xdr:colOff>114300</xdr:colOff>
      <xdr:row>56</xdr:row>
      <xdr:rowOff>13762</xdr:rowOff>
    </xdr:to>
    <xdr:sp macro="" textlink="">
      <xdr:nvSpPr>
        <xdr:cNvPr id="137" name="楕円 136"/>
        <xdr:cNvSpPr/>
      </xdr:nvSpPr>
      <xdr:spPr>
        <a:xfrm>
          <a:off x="4584700" y="951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144952</xdr:rowOff>
    </xdr:from>
    <xdr:to>
      <xdr:col>20</xdr:col>
      <xdr:colOff>38100</xdr:colOff>
      <xdr:row>58</xdr:row>
      <xdr:rowOff>75102</xdr:rowOff>
    </xdr:to>
    <xdr:sp macro="" textlink="">
      <xdr:nvSpPr>
        <xdr:cNvPr id="139" name="楕円 138"/>
        <xdr:cNvSpPr/>
      </xdr:nvSpPr>
      <xdr:spPr>
        <a:xfrm>
          <a:off x="3746500" y="991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66229</xdr:rowOff>
    </xdr:from>
    <xdr:ext cx="534377" cy="259045"/>
    <xdr:sp macro="" textlink="">
      <xdr:nvSpPr>
        <xdr:cNvPr id="140" name="テキスト ボックス 139"/>
        <xdr:cNvSpPr txBox="1"/>
      </xdr:nvSpPr>
      <xdr:spPr>
        <a:xfrm>
          <a:off x="3530111" y="100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7564</xdr:rowOff>
    </xdr:from>
    <xdr:to>
      <xdr:col>15</xdr:col>
      <xdr:colOff>101600</xdr:colOff>
      <xdr:row>58</xdr:row>
      <xdr:rowOff>109164</xdr:rowOff>
    </xdr:to>
    <xdr:sp macro="" textlink="">
      <xdr:nvSpPr>
        <xdr:cNvPr id="141" name="楕円 140"/>
        <xdr:cNvSpPr/>
      </xdr:nvSpPr>
      <xdr:spPr>
        <a:xfrm>
          <a:off x="2857500" y="995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100291</xdr:rowOff>
    </xdr:from>
    <xdr:ext cx="534377" cy="259045"/>
    <xdr:sp macro="" textlink="">
      <xdr:nvSpPr>
        <xdr:cNvPr id="142" name="テキスト ボックス 141"/>
        <xdr:cNvSpPr txBox="1"/>
      </xdr:nvSpPr>
      <xdr:spPr>
        <a:xfrm>
          <a:off x="2641111" y="1004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168460</xdr:rowOff>
    </xdr:from>
    <xdr:to>
      <xdr:col>10</xdr:col>
      <xdr:colOff>165100</xdr:colOff>
      <xdr:row>58</xdr:row>
      <xdr:rowOff>98610</xdr:rowOff>
    </xdr:to>
    <xdr:sp macro="" textlink="">
      <xdr:nvSpPr>
        <xdr:cNvPr id="143" name="楕円 142"/>
        <xdr:cNvSpPr/>
      </xdr:nvSpPr>
      <xdr:spPr>
        <a:xfrm>
          <a:off x="1968500" y="99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89737</xdr:rowOff>
    </xdr:from>
    <xdr:ext cx="534377" cy="259045"/>
    <xdr:sp macro="" textlink="">
      <xdr:nvSpPr>
        <xdr:cNvPr id="144" name="テキスト ボックス 143"/>
        <xdr:cNvSpPr txBox="1"/>
      </xdr:nvSpPr>
      <xdr:spPr>
        <a:xfrm>
          <a:off x="1752111" y="1003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8307</xdr:rowOff>
    </xdr:from>
    <xdr:to>
      <xdr:col>6</xdr:col>
      <xdr:colOff>38100</xdr:colOff>
      <xdr:row>58</xdr:row>
      <xdr:rowOff>109907</xdr:rowOff>
    </xdr:to>
    <xdr:sp macro="" textlink="">
      <xdr:nvSpPr>
        <xdr:cNvPr id="145" name="楕円 144"/>
        <xdr:cNvSpPr/>
      </xdr:nvSpPr>
      <xdr:spPr>
        <a:xfrm>
          <a:off x="1079500" y="99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101034</xdr:rowOff>
    </xdr:from>
    <xdr:ext cx="534377" cy="259045"/>
    <xdr:sp macro="" textlink="">
      <xdr:nvSpPr>
        <xdr:cNvPr id="146" name="テキスト ボックス 145"/>
        <xdr:cNvSpPr txBox="1"/>
      </xdr:nvSpPr>
      <xdr:spPr>
        <a:xfrm>
          <a:off x="863111" y="1004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150271</xdr:rowOff>
    </xdr:from>
    <xdr:to>
      <xdr:col>24</xdr:col>
      <xdr:colOff>62865</xdr:colOff>
      <xdr:row>78</xdr:row>
      <xdr:rowOff>142900</xdr:rowOff>
    </xdr:to>
    <xdr:cxnSp macro="">
      <xdr:nvCxnSpPr>
        <xdr:cNvPr id="169" name="直線コネクタ 168"/>
        <xdr:cNvCxnSpPr/>
      </xdr:nvCxnSpPr>
      <xdr:spPr>
        <a:xfrm flipV="1">
          <a:off x="4633595" y="12151771"/>
          <a:ext cx="1270" cy="136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146727</xdr:rowOff>
    </xdr:from>
    <xdr:ext cx="534377" cy="259045"/>
    <xdr:sp macro="" textlink="">
      <xdr:nvSpPr>
        <xdr:cNvPr id="170" name="民生費最小値テキスト"/>
        <xdr:cNvSpPr txBox="1"/>
      </xdr:nvSpPr>
      <xdr:spPr>
        <a:xfrm>
          <a:off x="4686300" y="1351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142900</xdr:rowOff>
    </xdr:from>
    <xdr:to>
      <xdr:col>24</xdr:col>
      <xdr:colOff>152400</xdr:colOff>
      <xdr:row>78</xdr:row>
      <xdr:rowOff>142900</xdr:rowOff>
    </xdr:to>
    <xdr:cxnSp macro="">
      <xdr:nvCxnSpPr>
        <xdr:cNvPr id="171" name="直線コネクタ 170"/>
        <xdr:cNvCxnSpPr/>
      </xdr:nvCxnSpPr>
      <xdr:spPr>
        <a:xfrm>
          <a:off x="4546600" y="1351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96948</xdr:rowOff>
    </xdr:from>
    <xdr:ext cx="599010" cy="259045"/>
    <xdr:sp macro="" textlink="">
      <xdr:nvSpPr>
        <xdr:cNvPr id="172" name="民生費最大値テキスト"/>
        <xdr:cNvSpPr txBox="1"/>
      </xdr:nvSpPr>
      <xdr:spPr>
        <a:xfrm>
          <a:off x="4686300" y="1192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150271</xdr:rowOff>
    </xdr:from>
    <xdr:to>
      <xdr:col>24</xdr:col>
      <xdr:colOff>152400</xdr:colOff>
      <xdr:row>70</xdr:row>
      <xdr:rowOff>150271</xdr:rowOff>
    </xdr:to>
    <xdr:cxnSp macro="">
      <xdr:nvCxnSpPr>
        <xdr:cNvPr id="173" name="直線コネクタ 172"/>
        <xdr:cNvCxnSpPr/>
      </xdr:nvCxnSpPr>
      <xdr:spPr>
        <a:xfrm>
          <a:off x="4546600" y="1215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12316</xdr:rowOff>
    </xdr:from>
    <xdr:to>
      <xdr:col>24</xdr:col>
      <xdr:colOff>63500</xdr:colOff>
      <xdr:row>78</xdr:row>
      <xdr:rowOff>101771</xdr:rowOff>
    </xdr:to>
    <xdr:cxnSp macro="">
      <xdr:nvCxnSpPr>
        <xdr:cNvPr id="174" name="直線コネクタ 173"/>
        <xdr:cNvCxnSpPr/>
      </xdr:nvCxnSpPr>
      <xdr:spPr>
        <a:xfrm flipV="1">
          <a:off x="3797300" y="13385416"/>
          <a:ext cx="838200" cy="8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130247</xdr:rowOff>
    </xdr:from>
    <xdr:ext cx="599010" cy="259045"/>
    <xdr:sp macro="" textlink="">
      <xdr:nvSpPr>
        <xdr:cNvPr id="175" name="民生費平均値テキスト"/>
        <xdr:cNvSpPr txBox="1"/>
      </xdr:nvSpPr>
      <xdr:spPr>
        <a:xfrm>
          <a:off x="4686300" y="12988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107370</xdr:rowOff>
    </xdr:from>
    <xdr:to>
      <xdr:col>24</xdr:col>
      <xdr:colOff>114300</xdr:colOff>
      <xdr:row>77</xdr:row>
      <xdr:rowOff>37520</xdr:rowOff>
    </xdr:to>
    <xdr:sp macro="" textlink="">
      <xdr:nvSpPr>
        <xdr:cNvPr id="176" name="フローチャート: 判断 175"/>
        <xdr:cNvSpPr/>
      </xdr:nvSpPr>
      <xdr:spPr>
        <a:xfrm>
          <a:off x="4584700" y="131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101771</xdr:rowOff>
    </xdr:from>
    <xdr:to>
      <xdr:col>19</xdr:col>
      <xdr:colOff>177800</xdr:colOff>
      <xdr:row>78</xdr:row>
      <xdr:rowOff>156607</xdr:rowOff>
    </xdr:to>
    <xdr:cxnSp macro="">
      <xdr:nvCxnSpPr>
        <xdr:cNvPr id="177" name="直線コネクタ 176"/>
        <xdr:cNvCxnSpPr/>
      </xdr:nvCxnSpPr>
      <xdr:spPr>
        <a:xfrm flipV="1">
          <a:off x="2908300" y="13474871"/>
          <a:ext cx="889000" cy="5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160598</xdr:rowOff>
    </xdr:from>
    <xdr:to>
      <xdr:col>20</xdr:col>
      <xdr:colOff>38100</xdr:colOff>
      <xdr:row>77</xdr:row>
      <xdr:rowOff>90748</xdr:rowOff>
    </xdr:to>
    <xdr:sp macro="" textlink="">
      <xdr:nvSpPr>
        <xdr:cNvPr id="178" name="フローチャート: 判断 177"/>
        <xdr:cNvSpPr/>
      </xdr:nvSpPr>
      <xdr:spPr>
        <a:xfrm>
          <a:off x="3746500" y="131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107275</xdr:rowOff>
    </xdr:from>
    <xdr:ext cx="599010" cy="259045"/>
    <xdr:sp macro="" textlink="">
      <xdr:nvSpPr>
        <xdr:cNvPr id="179" name="テキスト ボックス 178"/>
        <xdr:cNvSpPr txBox="1"/>
      </xdr:nvSpPr>
      <xdr:spPr>
        <a:xfrm>
          <a:off x="3497795" y="1296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156607</xdr:rowOff>
    </xdr:from>
    <xdr:to>
      <xdr:col>15</xdr:col>
      <xdr:colOff>50800</xdr:colOff>
      <xdr:row>78</xdr:row>
      <xdr:rowOff>163539</xdr:rowOff>
    </xdr:to>
    <xdr:cxnSp macro="">
      <xdr:nvCxnSpPr>
        <xdr:cNvPr id="180" name="直線コネクタ 179"/>
        <xdr:cNvCxnSpPr/>
      </xdr:nvCxnSpPr>
      <xdr:spPr>
        <a:xfrm flipV="1">
          <a:off x="2019300" y="13529707"/>
          <a:ext cx="889000" cy="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42850</xdr:rowOff>
    </xdr:from>
    <xdr:to>
      <xdr:col>15</xdr:col>
      <xdr:colOff>101600</xdr:colOff>
      <xdr:row>77</xdr:row>
      <xdr:rowOff>144450</xdr:rowOff>
    </xdr:to>
    <xdr:sp macro="" textlink="">
      <xdr:nvSpPr>
        <xdr:cNvPr id="181" name="フローチャート: 判断 180"/>
        <xdr:cNvSpPr/>
      </xdr:nvSpPr>
      <xdr:spPr>
        <a:xfrm>
          <a:off x="2857500" y="132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160977</xdr:rowOff>
    </xdr:from>
    <xdr:ext cx="599010" cy="259045"/>
    <xdr:sp macro="" textlink="">
      <xdr:nvSpPr>
        <xdr:cNvPr id="182" name="テキスト ボックス 181"/>
        <xdr:cNvSpPr txBox="1"/>
      </xdr:nvSpPr>
      <xdr:spPr>
        <a:xfrm>
          <a:off x="2608795" y="1301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156552</xdr:rowOff>
    </xdr:from>
    <xdr:to>
      <xdr:col>10</xdr:col>
      <xdr:colOff>114300</xdr:colOff>
      <xdr:row>78</xdr:row>
      <xdr:rowOff>163539</xdr:rowOff>
    </xdr:to>
    <xdr:cxnSp macro="">
      <xdr:nvCxnSpPr>
        <xdr:cNvPr id="183" name="直線コネクタ 182"/>
        <xdr:cNvCxnSpPr/>
      </xdr:nvCxnSpPr>
      <xdr:spPr>
        <a:xfrm>
          <a:off x="1130300" y="13529652"/>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36094</xdr:rowOff>
    </xdr:from>
    <xdr:to>
      <xdr:col>10</xdr:col>
      <xdr:colOff>165100</xdr:colOff>
      <xdr:row>77</xdr:row>
      <xdr:rowOff>137694</xdr:rowOff>
    </xdr:to>
    <xdr:sp macro="" textlink="">
      <xdr:nvSpPr>
        <xdr:cNvPr id="184" name="フローチャート: 判断 183"/>
        <xdr:cNvSpPr/>
      </xdr:nvSpPr>
      <xdr:spPr>
        <a:xfrm>
          <a:off x="1968500" y="1323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154221</xdr:rowOff>
    </xdr:from>
    <xdr:ext cx="599010" cy="259045"/>
    <xdr:sp macro="" textlink="">
      <xdr:nvSpPr>
        <xdr:cNvPr id="185" name="テキスト ボックス 184"/>
        <xdr:cNvSpPr txBox="1"/>
      </xdr:nvSpPr>
      <xdr:spPr>
        <a:xfrm>
          <a:off x="1719795" y="1301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59612</xdr:rowOff>
    </xdr:from>
    <xdr:to>
      <xdr:col>6</xdr:col>
      <xdr:colOff>38100</xdr:colOff>
      <xdr:row>77</xdr:row>
      <xdr:rowOff>161212</xdr:rowOff>
    </xdr:to>
    <xdr:sp macro="" textlink="">
      <xdr:nvSpPr>
        <xdr:cNvPr id="186" name="フローチャート: 判断 185"/>
        <xdr:cNvSpPr/>
      </xdr:nvSpPr>
      <xdr:spPr>
        <a:xfrm>
          <a:off x="1079500" y="1326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6289</xdr:rowOff>
    </xdr:from>
    <xdr:ext cx="599010" cy="259045"/>
    <xdr:sp macro="" textlink="">
      <xdr:nvSpPr>
        <xdr:cNvPr id="187" name="テキスト ボックス 186"/>
        <xdr:cNvSpPr txBox="1"/>
      </xdr:nvSpPr>
      <xdr:spPr>
        <a:xfrm>
          <a:off x="830795" y="1303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132966</xdr:rowOff>
    </xdr:from>
    <xdr:to>
      <xdr:col>24</xdr:col>
      <xdr:colOff>114300</xdr:colOff>
      <xdr:row>78</xdr:row>
      <xdr:rowOff>63116</xdr:rowOff>
    </xdr:to>
    <xdr:sp macro="" textlink="">
      <xdr:nvSpPr>
        <xdr:cNvPr id="193" name="楕円 192"/>
        <xdr:cNvSpPr/>
      </xdr:nvSpPr>
      <xdr:spPr>
        <a:xfrm>
          <a:off x="4584700" y="1333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111393</xdr:rowOff>
    </xdr:from>
    <xdr:ext cx="599010" cy="259045"/>
    <xdr:sp macro="" textlink="">
      <xdr:nvSpPr>
        <xdr:cNvPr id="194" name="民生費該当値テキスト"/>
        <xdr:cNvSpPr txBox="1"/>
      </xdr:nvSpPr>
      <xdr:spPr>
        <a:xfrm>
          <a:off x="4686300" y="1331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50971</xdr:rowOff>
    </xdr:from>
    <xdr:to>
      <xdr:col>20</xdr:col>
      <xdr:colOff>38100</xdr:colOff>
      <xdr:row>78</xdr:row>
      <xdr:rowOff>152571</xdr:rowOff>
    </xdr:to>
    <xdr:sp macro="" textlink="">
      <xdr:nvSpPr>
        <xdr:cNvPr id="195" name="楕円 194"/>
        <xdr:cNvSpPr/>
      </xdr:nvSpPr>
      <xdr:spPr>
        <a:xfrm>
          <a:off x="3746500" y="1342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143698</xdr:rowOff>
    </xdr:from>
    <xdr:ext cx="599010" cy="259045"/>
    <xdr:sp macro="" textlink="">
      <xdr:nvSpPr>
        <xdr:cNvPr id="196" name="テキスト ボックス 195"/>
        <xdr:cNvSpPr txBox="1"/>
      </xdr:nvSpPr>
      <xdr:spPr>
        <a:xfrm>
          <a:off x="3497795" y="1351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105807</xdr:rowOff>
    </xdr:from>
    <xdr:to>
      <xdr:col>15</xdr:col>
      <xdr:colOff>101600</xdr:colOff>
      <xdr:row>79</xdr:row>
      <xdr:rowOff>35957</xdr:rowOff>
    </xdr:to>
    <xdr:sp macro="" textlink="">
      <xdr:nvSpPr>
        <xdr:cNvPr id="197" name="楕円 196"/>
        <xdr:cNvSpPr/>
      </xdr:nvSpPr>
      <xdr:spPr>
        <a:xfrm>
          <a:off x="2857500" y="13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27084</xdr:rowOff>
    </xdr:from>
    <xdr:ext cx="534377" cy="259045"/>
    <xdr:sp macro="" textlink="">
      <xdr:nvSpPr>
        <xdr:cNvPr id="198" name="テキスト ボックス 197"/>
        <xdr:cNvSpPr txBox="1"/>
      </xdr:nvSpPr>
      <xdr:spPr>
        <a:xfrm>
          <a:off x="2641111" y="1357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112739</xdr:rowOff>
    </xdr:from>
    <xdr:to>
      <xdr:col>10</xdr:col>
      <xdr:colOff>165100</xdr:colOff>
      <xdr:row>79</xdr:row>
      <xdr:rowOff>42889</xdr:rowOff>
    </xdr:to>
    <xdr:sp macro="" textlink="">
      <xdr:nvSpPr>
        <xdr:cNvPr id="199" name="楕円 198"/>
        <xdr:cNvSpPr/>
      </xdr:nvSpPr>
      <xdr:spPr>
        <a:xfrm>
          <a:off x="1968500" y="1348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34016</xdr:rowOff>
    </xdr:from>
    <xdr:ext cx="534377" cy="259045"/>
    <xdr:sp macro="" textlink="">
      <xdr:nvSpPr>
        <xdr:cNvPr id="200" name="テキスト ボックス 199"/>
        <xdr:cNvSpPr txBox="1"/>
      </xdr:nvSpPr>
      <xdr:spPr>
        <a:xfrm>
          <a:off x="1752111" y="1357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105752</xdr:rowOff>
    </xdr:from>
    <xdr:to>
      <xdr:col>6</xdr:col>
      <xdr:colOff>38100</xdr:colOff>
      <xdr:row>79</xdr:row>
      <xdr:rowOff>35902</xdr:rowOff>
    </xdr:to>
    <xdr:sp macro="" textlink="">
      <xdr:nvSpPr>
        <xdr:cNvPr id="201" name="楕円 200"/>
        <xdr:cNvSpPr/>
      </xdr:nvSpPr>
      <xdr:spPr>
        <a:xfrm>
          <a:off x="1079500" y="1347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27029</xdr:rowOff>
    </xdr:from>
    <xdr:ext cx="534377" cy="259045"/>
    <xdr:sp macro="" textlink="">
      <xdr:nvSpPr>
        <xdr:cNvPr id="202" name="テキスト ボックス 201"/>
        <xdr:cNvSpPr txBox="1"/>
      </xdr:nvSpPr>
      <xdr:spPr>
        <a:xfrm>
          <a:off x="863111" y="1357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26" name="直線コネクタ 225"/>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27"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28" name="直線コネクタ 227"/>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29"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0" name="直線コネクタ 229"/>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95758</xdr:rowOff>
    </xdr:from>
    <xdr:to>
      <xdr:col>24</xdr:col>
      <xdr:colOff>63500</xdr:colOff>
      <xdr:row>96</xdr:row>
      <xdr:rowOff>111646</xdr:rowOff>
    </xdr:to>
    <xdr:cxnSp macro="">
      <xdr:nvCxnSpPr>
        <xdr:cNvPr id="231" name="直線コネクタ 230"/>
        <xdr:cNvCxnSpPr/>
      </xdr:nvCxnSpPr>
      <xdr:spPr>
        <a:xfrm>
          <a:off x="3797300" y="16554958"/>
          <a:ext cx="8382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2" name="衛生費平均値テキスト"/>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3" name="フローチャート: 判断 232"/>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95758</xdr:rowOff>
    </xdr:from>
    <xdr:to>
      <xdr:col>19</xdr:col>
      <xdr:colOff>177800</xdr:colOff>
      <xdr:row>96</xdr:row>
      <xdr:rowOff>131927</xdr:rowOff>
    </xdr:to>
    <xdr:cxnSp macro="">
      <xdr:nvCxnSpPr>
        <xdr:cNvPr id="234" name="直線コネクタ 233"/>
        <xdr:cNvCxnSpPr/>
      </xdr:nvCxnSpPr>
      <xdr:spPr>
        <a:xfrm flipV="1">
          <a:off x="2908300" y="16554958"/>
          <a:ext cx="889000" cy="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5" name="フローチャート: 判断 234"/>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36" name="テキスト ボックス 235"/>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119165</xdr:rowOff>
    </xdr:from>
    <xdr:to>
      <xdr:col>15</xdr:col>
      <xdr:colOff>50800</xdr:colOff>
      <xdr:row>96</xdr:row>
      <xdr:rowOff>131927</xdr:rowOff>
    </xdr:to>
    <xdr:cxnSp macro="">
      <xdr:nvCxnSpPr>
        <xdr:cNvPr id="237" name="直線コネクタ 236"/>
        <xdr:cNvCxnSpPr/>
      </xdr:nvCxnSpPr>
      <xdr:spPr>
        <a:xfrm>
          <a:off x="2019300" y="16578365"/>
          <a:ext cx="889000" cy="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38" name="フローチャート: 判断 237"/>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39" name="テキスト ボックス 238"/>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119165</xdr:rowOff>
    </xdr:from>
    <xdr:to>
      <xdr:col>10</xdr:col>
      <xdr:colOff>114300</xdr:colOff>
      <xdr:row>96</xdr:row>
      <xdr:rowOff>136816</xdr:rowOff>
    </xdr:to>
    <xdr:cxnSp macro="">
      <xdr:nvCxnSpPr>
        <xdr:cNvPr id="240" name="直線コネクタ 239"/>
        <xdr:cNvCxnSpPr/>
      </xdr:nvCxnSpPr>
      <xdr:spPr>
        <a:xfrm flipV="1">
          <a:off x="1130300" y="16578365"/>
          <a:ext cx="889000" cy="1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1" name="フローチャート: 判断 240"/>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2" name="テキスト ボックス 241"/>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3" name="フローチャート: 判断 242"/>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4" name="テキスト ボックス 243"/>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60846</xdr:rowOff>
    </xdr:from>
    <xdr:to>
      <xdr:col>24</xdr:col>
      <xdr:colOff>114300</xdr:colOff>
      <xdr:row>96</xdr:row>
      <xdr:rowOff>162446</xdr:rowOff>
    </xdr:to>
    <xdr:sp macro="" textlink="">
      <xdr:nvSpPr>
        <xdr:cNvPr id="250" name="楕円 249"/>
        <xdr:cNvSpPr/>
      </xdr:nvSpPr>
      <xdr:spPr>
        <a:xfrm>
          <a:off x="4584700" y="165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83723</xdr:rowOff>
    </xdr:from>
    <xdr:ext cx="534377" cy="259045"/>
    <xdr:sp macro="" textlink="">
      <xdr:nvSpPr>
        <xdr:cNvPr id="251" name="衛生費該当値テキスト"/>
        <xdr:cNvSpPr txBox="1"/>
      </xdr:nvSpPr>
      <xdr:spPr>
        <a:xfrm>
          <a:off x="4686300" y="1637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44958</xdr:rowOff>
    </xdr:from>
    <xdr:to>
      <xdr:col>20</xdr:col>
      <xdr:colOff>38100</xdr:colOff>
      <xdr:row>96</xdr:row>
      <xdr:rowOff>146558</xdr:rowOff>
    </xdr:to>
    <xdr:sp macro="" textlink="">
      <xdr:nvSpPr>
        <xdr:cNvPr id="252" name="楕円 251"/>
        <xdr:cNvSpPr/>
      </xdr:nvSpPr>
      <xdr:spPr>
        <a:xfrm>
          <a:off x="3746500" y="1650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163085</xdr:rowOff>
    </xdr:from>
    <xdr:ext cx="534377" cy="259045"/>
    <xdr:sp macro="" textlink="">
      <xdr:nvSpPr>
        <xdr:cNvPr id="253" name="テキスト ボックス 252"/>
        <xdr:cNvSpPr txBox="1"/>
      </xdr:nvSpPr>
      <xdr:spPr>
        <a:xfrm>
          <a:off x="3530111" y="1627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81127</xdr:rowOff>
    </xdr:from>
    <xdr:to>
      <xdr:col>15</xdr:col>
      <xdr:colOff>101600</xdr:colOff>
      <xdr:row>97</xdr:row>
      <xdr:rowOff>11277</xdr:rowOff>
    </xdr:to>
    <xdr:sp macro="" textlink="">
      <xdr:nvSpPr>
        <xdr:cNvPr id="254" name="楕円 253"/>
        <xdr:cNvSpPr/>
      </xdr:nvSpPr>
      <xdr:spPr>
        <a:xfrm>
          <a:off x="2857500" y="1654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27804</xdr:rowOff>
    </xdr:from>
    <xdr:ext cx="534377" cy="259045"/>
    <xdr:sp macro="" textlink="">
      <xdr:nvSpPr>
        <xdr:cNvPr id="255" name="テキスト ボックス 254"/>
        <xdr:cNvSpPr txBox="1"/>
      </xdr:nvSpPr>
      <xdr:spPr>
        <a:xfrm>
          <a:off x="2641111" y="163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68365</xdr:rowOff>
    </xdr:from>
    <xdr:to>
      <xdr:col>10</xdr:col>
      <xdr:colOff>165100</xdr:colOff>
      <xdr:row>96</xdr:row>
      <xdr:rowOff>169965</xdr:rowOff>
    </xdr:to>
    <xdr:sp macro="" textlink="">
      <xdr:nvSpPr>
        <xdr:cNvPr id="256" name="楕円 255"/>
        <xdr:cNvSpPr/>
      </xdr:nvSpPr>
      <xdr:spPr>
        <a:xfrm>
          <a:off x="1968500" y="165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15042</xdr:rowOff>
    </xdr:from>
    <xdr:ext cx="534377" cy="259045"/>
    <xdr:sp macro="" textlink="">
      <xdr:nvSpPr>
        <xdr:cNvPr id="257" name="テキスト ボックス 256"/>
        <xdr:cNvSpPr txBox="1"/>
      </xdr:nvSpPr>
      <xdr:spPr>
        <a:xfrm>
          <a:off x="1752111" y="163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86016</xdr:rowOff>
    </xdr:from>
    <xdr:to>
      <xdr:col>6</xdr:col>
      <xdr:colOff>38100</xdr:colOff>
      <xdr:row>97</xdr:row>
      <xdr:rowOff>16166</xdr:rowOff>
    </xdr:to>
    <xdr:sp macro="" textlink="">
      <xdr:nvSpPr>
        <xdr:cNvPr id="258" name="楕円 257"/>
        <xdr:cNvSpPr/>
      </xdr:nvSpPr>
      <xdr:spPr>
        <a:xfrm>
          <a:off x="1079500" y="165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7293</xdr:rowOff>
    </xdr:from>
    <xdr:ext cx="534377" cy="259045"/>
    <xdr:sp macro="" textlink="">
      <xdr:nvSpPr>
        <xdr:cNvPr id="259" name="テキスト ボックス 258"/>
        <xdr:cNvSpPr txBox="1"/>
      </xdr:nvSpPr>
      <xdr:spPr>
        <a:xfrm>
          <a:off x="863111" y="1663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3" name="直線コネクタ 282"/>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86"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87" name="直線コネクタ 286"/>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145415</xdr:rowOff>
    </xdr:from>
    <xdr:to>
      <xdr:col>55</xdr:col>
      <xdr:colOff>0</xdr:colOff>
      <xdr:row>38</xdr:row>
      <xdr:rowOff>157988</xdr:rowOff>
    </xdr:to>
    <xdr:cxnSp macro="">
      <xdr:nvCxnSpPr>
        <xdr:cNvPr id="288" name="直線コネクタ 287"/>
        <xdr:cNvCxnSpPr/>
      </xdr:nvCxnSpPr>
      <xdr:spPr>
        <a:xfrm>
          <a:off x="9639300" y="6660515"/>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89"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0" name="フローチャート: 判断 289"/>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145415</xdr:rowOff>
    </xdr:from>
    <xdr:to>
      <xdr:col>50</xdr:col>
      <xdr:colOff>114300</xdr:colOff>
      <xdr:row>38</xdr:row>
      <xdr:rowOff>147320</xdr:rowOff>
    </xdr:to>
    <xdr:cxnSp macro="">
      <xdr:nvCxnSpPr>
        <xdr:cNvPr id="291" name="直線コネクタ 290"/>
        <xdr:cNvCxnSpPr/>
      </xdr:nvCxnSpPr>
      <xdr:spPr>
        <a:xfrm flipV="1">
          <a:off x="8750300" y="66605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2" name="フローチャート: 判断 291"/>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3" name="テキスト ボックス 292"/>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147320</xdr:rowOff>
    </xdr:from>
    <xdr:to>
      <xdr:col>45</xdr:col>
      <xdr:colOff>177800</xdr:colOff>
      <xdr:row>38</xdr:row>
      <xdr:rowOff>148463</xdr:rowOff>
    </xdr:to>
    <xdr:cxnSp macro="">
      <xdr:nvCxnSpPr>
        <xdr:cNvPr id="294" name="直線コネクタ 293"/>
        <xdr:cNvCxnSpPr/>
      </xdr:nvCxnSpPr>
      <xdr:spPr>
        <a:xfrm flipV="1">
          <a:off x="7861300" y="666242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5" name="フローチャート: 判断 294"/>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296" name="テキスト ボックス 295"/>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148463</xdr:rowOff>
    </xdr:from>
    <xdr:to>
      <xdr:col>41</xdr:col>
      <xdr:colOff>50800</xdr:colOff>
      <xdr:row>38</xdr:row>
      <xdr:rowOff>149606</xdr:rowOff>
    </xdr:to>
    <xdr:cxnSp macro="">
      <xdr:nvCxnSpPr>
        <xdr:cNvPr id="297" name="直線コネクタ 296"/>
        <xdr:cNvCxnSpPr/>
      </xdr:nvCxnSpPr>
      <xdr:spPr>
        <a:xfrm flipV="1">
          <a:off x="6972300" y="666356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298" name="フローチャート: 判断 297"/>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299" name="テキスト ボックス 298"/>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0" name="フローチャート: 判断 299"/>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1" name="テキスト ボックス 300"/>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107188</xdr:rowOff>
    </xdr:from>
    <xdr:to>
      <xdr:col>55</xdr:col>
      <xdr:colOff>50800</xdr:colOff>
      <xdr:row>39</xdr:row>
      <xdr:rowOff>37338</xdr:rowOff>
    </xdr:to>
    <xdr:sp macro="" textlink="">
      <xdr:nvSpPr>
        <xdr:cNvPr id="307" name="楕円 306"/>
        <xdr:cNvSpPr/>
      </xdr:nvSpPr>
      <xdr:spPr>
        <a:xfrm>
          <a:off x="104267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22115</xdr:rowOff>
    </xdr:from>
    <xdr:ext cx="378565" cy="259045"/>
    <xdr:sp macro="" textlink="">
      <xdr:nvSpPr>
        <xdr:cNvPr id="308" name="労働費該当値テキスト"/>
        <xdr:cNvSpPr txBox="1"/>
      </xdr:nvSpPr>
      <xdr:spPr>
        <a:xfrm>
          <a:off x="10528300" y="6537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94615</xdr:rowOff>
    </xdr:from>
    <xdr:to>
      <xdr:col>50</xdr:col>
      <xdr:colOff>165100</xdr:colOff>
      <xdr:row>39</xdr:row>
      <xdr:rowOff>24765</xdr:rowOff>
    </xdr:to>
    <xdr:sp macro="" textlink="">
      <xdr:nvSpPr>
        <xdr:cNvPr id="309" name="楕円 308"/>
        <xdr:cNvSpPr/>
      </xdr:nvSpPr>
      <xdr:spPr>
        <a:xfrm>
          <a:off x="95885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15892</xdr:rowOff>
    </xdr:from>
    <xdr:ext cx="378565" cy="259045"/>
    <xdr:sp macro="" textlink="">
      <xdr:nvSpPr>
        <xdr:cNvPr id="310" name="テキスト ボックス 309"/>
        <xdr:cNvSpPr txBox="1"/>
      </xdr:nvSpPr>
      <xdr:spPr>
        <a:xfrm>
          <a:off x="9450017" y="6702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96520</xdr:rowOff>
    </xdr:from>
    <xdr:to>
      <xdr:col>46</xdr:col>
      <xdr:colOff>38100</xdr:colOff>
      <xdr:row>39</xdr:row>
      <xdr:rowOff>26670</xdr:rowOff>
    </xdr:to>
    <xdr:sp macro="" textlink="">
      <xdr:nvSpPr>
        <xdr:cNvPr id="311" name="楕円 310"/>
        <xdr:cNvSpPr/>
      </xdr:nvSpPr>
      <xdr:spPr>
        <a:xfrm>
          <a:off x="8699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17797</xdr:rowOff>
    </xdr:from>
    <xdr:ext cx="378565" cy="259045"/>
    <xdr:sp macro="" textlink="">
      <xdr:nvSpPr>
        <xdr:cNvPr id="312" name="テキスト ボックス 311"/>
        <xdr:cNvSpPr txBox="1"/>
      </xdr:nvSpPr>
      <xdr:spPr>
        <a:xfrm>
          <a:off x="8561017"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97663</xdr:rowOff>
    </xdr:from>
    <xdr:to>
      <xdr:col>41</xdr:col>
      <xdr:colOff>101600</xdr:colOff>
      <xdr:row>39</xdr:row>
      <xdr:rowOff>27813</xdr:rowOff>
    </xdr:to>
    <xdr:sp macro="" textlink="">
      <xdr:nvSpPr>
        <xdr:cNvPr id="313" name="楕円 312"/>
        <xdr:cNvSpPr/>
      </xdr:nvSpPr>
      <xdr:spPr>
        <a:xfrm>
          <a:off x="7810500" y="66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18940</xdr:rowOff>
    </xdr:from>
    <xdr:ext cx="378565" cy="259045"/>
    <xdr:sp macro="" textlink="">
      <xdr:nvSpPr>
        <xdr:cNvPr id="314" name="テキスト ボックス 313"/>
        <xdr:cNvSpPr txBox="1"/>
      </xdr:nvSpPr>
      <xdr:spPr>
        <a:xfrm>
          <a:off x="7672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98806</xdr:rowOff>
    </xdr:from>
    <xdr:to>
      <xdr:col>36</xdr:col>
      <xdr:colOff>165100</xdr:colOff>
      <xdr:row>39</xdr:row>
      <xdr:rowOff>28956</xdr:rowOff>
    </xdr:to>
    <xdr:sp macro="" textlink="">
      <xdr:nvSpPr>
        <xdr:cNvPr id="315" name="楕円 314"/>
        <xdr:cNvSpPr/>
      </xdr:nvSpPr>
      <xdr:spPr>
        <a:xfrm>
          <a:off x="69215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20083</xdr:rowOff>
    </xdr:from>
    <xdr:ext cx="378565" cy="259045"/>
    <xdr:sp macro="" textlink="">
      <xdr:nvSpPr>
        <xdr:cNvPr id="316" name="テキスト ボックス 315"/>
        <xdr:cNvSpPr txBox="1"/>
      </xdr:nvSpPr>
      <xdr:spPr>
        <a:xfrm>
          <a:off x="6783017" y="670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0" name="直線コネクタ 339"/>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1"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2" name="直線コネクタ 341"/>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3"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4" name="直線コネクタ 343"/>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20142</xdr:rowOff>
    </xdr:from>
    <xdr:to>
      <xdr:col>55</xdr:col>
      <xdr:colOff>0</xdr:colOff>
      <xdr:row>59</xdr:row>
      <xdr:rowOff>23171</xdr:rowOff>
    </xdr:to>
    <xdr:cxnSp macro="">
      <xdr:nvCxnSpPr>
        <xdr:cNvPr id="345" name="直線コネクタ 344"/>
        <xdr:cNvCxnSpPr/>
      </xdr:nvCxnSpPr>
      <xdr:spPr>
        <a:xfrm flipV="1">
          <a:off x="9639300" y="10135692"/>
          <a:ext cx="8382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46"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47" name="フローチャート: 判断 346"/>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23171</xdr:rowOff>
    </xdr:from>
    <xdr:to>
      <xdr:col>50</xdr:col>
      <xdr:colOff>114300</xdr:colOff>
      <xdr:row>59</xdr:row>
      <xdr:rowOff>25343</xdr:rowOff>
    </xdr:to>
    <xdr:cxnSp macro="">
      <xdr:nvCxnSpPr>
        <xdr:cNvPr id="348" name="直線コネクタ 347"/>
        <xdr:cNvCxnSpPr/>
      </xdr:nvCxnSpPr>
      <xdr:spPr>
        <a:xfrm flipV="1">
          <a:off x="8750300" y="1013872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49" name="フローチャート: 判断 348"/>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0" name="テキスト ボックス 349"/>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18599</xdr:rowOff>
    </xdr:from>
    <xdr:to>
      <xdr:col>45</xdr:col>
      <xdr:colOff>177800</xdr:colOff>
      <xdr:row>59</xdr:row>
      <xdr:rowOff>25343</xdr:rowOff>
    </xdr:to>
    <xdr:cxnSp macro="">
      <xdr:nvCxnSpPr>
        <xdr:cNvPr id="351" name="直線コネクタ 350"/>
        <xdr:cNvCxnSpPr/>
      </xdr:nvCxnSpPr>
      <xdr:spPr>
        <a:xfrm>
          <a:off x="7861300" y="10134149"/>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2" name="フローチャート: 判断 351"/>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3" name="テキスト ボックス 352"/>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18599</xdr:rowOff>
    </xdr:from>
    <xdr:to>
      <xdr:col>41</xdr:col>
      <xdr:colOff>50800</xdr:colOff>
      <xdr:row>59</xdr:row>
      <xdr:rowOff>22066</xdr:rowOff>
    </xdr:to>
    <xdr:cxnSp macro="">
      <xdr:nvCxnSpPr>
        <xdr:cNvPr id="354" name="直線コネクタ 353"/>
        <xdr:cNvCxnSpPr/>
      </xdr:nvCxnSpPr>
      <xdr:spPr>
        <a:xfrm flipV="1">
          <a:off x="6972300" y="10134149"/>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5" name="フローチャート: 判断 354"/>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56" name="テキスト ボックス 355"/>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57" name="フローチャート: 判断 356"/>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58" name="テキスト ボックス 357"/>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140792</xdr:rowOff>
    </xdr:from>
    <xdr:to>
      <xdr:col>55</xdr:col>
      <xdr:colOff>50800</xdr:colOff>
      <xdr:row>59</xdr:row>
      <xdr:rowOff>70942</xdr:rowOff>
    </xdr:to>
    <xdr:sp macro="" textlink="">
      <xdr:nvSpPr>
        <xdr:cNvPr id="364" name="楕円 363"/>
        <xdr:cNvSpPr/>
      </xdr:nvSpPr>
      <xdr:spPr>
        <a:xfrm>
          <a:off x="10426700" y="100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55719</xdr:rowOff>
    </xdr:from>
    <xdr:ext cx="469744" cy="259045"/>
    <xdr:sp macro="" textlink="">
      <xdr:nvSpPr>
        <xdr:cNvPr id="365" name="農林水産業費該当値テキスト"/>
        <xdr:cNvSpPr txBox="1"/>
      </xdr:nvSpPr>
      <xdr:spPr>
        <a:xfrm>
          <a:off x="10528300" y="999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143821</xdr:rowOff>
    </xdr:from>
    <xdr:to>
      <xdr:col>50</xdr:col>
      <xdr:colOff>165100</xdr:colOff>
      <xdr:row>59</xdr:row>
      <xdr:rowOff>73971</xdr:rowOff>
    </xdr:to>
    <xdr:sp macro="" textlink="">
      <xdr:nvSpPr>
        <xdr:cNvPr id="366" name="楕円 365"/>
        <xdr:cNvSpPr/>
      </xdr:nvSpPr>
      <xdr:spPr>
        <a:xfrm>
          <a:off x="9588500" y="100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65098</xdr:rowOff>
    </xdr:from>
    <xdr:ext cx="469744" cy="259045"/>
    <xdr:sp macro="" textlink="">
      <xdr:nvSpPr>
        <xdr:cNvPr id="367" name="テキスト ボックス 366"/>
        <xdr:cNvSpPr txBox="1"/>
      </xdr:nvSpPr>
      <xdr:spPr>
        <a:xfrm>
          <a:off x="9404428" y="1018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145993</xdr:rowOff>
    </xdr:from>
    <xdr:to>
      <xdr:col>46</xdr:col>
      <xdr:colOff>38100</xdr:colOff>
      <xdr:row>59</xdr:row>
      <xdr:rowOff>76143</xdr:rowOff>
    </xdr:to>
    <xdr:sp macro="" textlink="">
      <xdr:nvSpPr>
        <xdr:cNvPr id="368" name="楕円 367"/>
        <xdr:cNvSpPr/>
      </xdr:nvSpPr>
      <xdr:spPr>
        <a:xfrm>
          <a:off x="8699500" y="100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67270</xdr:rowOff>
    </xdr:from>
    <xdr:ext cx="469744" cy="259045"/>
    <xdr:sp macro="" textlink="">
      <xdr:nvSpPr>
        <xdr:cNvPr id="369" name="テキスト ボックス 368"/>
        <xdr:cNvSpPr txBox="1"/>
      </xdr:nvSpPr>
      <xdr:spPr>
        <a:xfrm>
          <a:off x="8515428" y="1018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139249</xdr:rowOff>
    </xdr:from>
    <xdr:to>
      <xdr:col>41</xdr:col>
      <xdr:colOff>101600</xdr:colOff>
      <xdr:row>59</xdr:row>
      <xdr:rowOff>69399</xdr:rowOff>
    </xdr:to>
    <xdr:sp macro="" textlink="">
      <xdr:nvSpPr>
        <xdr:cNvPr id="370" name="楕円 369"/>
        <xdr:cNvSpPr/>
      </xdr:nvSpPr>
      <xdr:spPr>
        <a:xfrm>
          <a:off x="7810500" y="100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60526</xdr:rowOff>
    </xdr:from>
    <xdr:ext cx="469744" cy="259045"/>
    <xdr:sp macro="" textlink="">
      <xdr:nvSpPr>
        <xdr:cNvPr id="371" name="テキスト ボックス 370"/>
        <xdr:cNvSpPr txBox="1"/>
      </xdr:nvSpPr>
      <xdr:spPr>
        <a:xfrm>
          <a:off x="7626428" y="101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142716</xdr:rowOff>
    </xdr:from>
    <xdr:to>
      <xdr:col>36</xdr:col>
      <xdr:colOff>165100</xdr:colOff>
      <xdr:row>59</xdr:row>
      <xdr:rowOff>72866</xdr:rowOff>
    </xdr:to>
    <xdr:sp macro="" textlink="">
      <xdr:nvSpPr>
        <xdr:cNvPr id="372" name="楕円 371"/>
        <xdr:cNvSpPr/>
      </xdr:nvSpPr>
      <xdr:spPr>
        <a:xfrm>
          <a:off x="6921500" y="1008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63993</xdr:rowOff>
    </xdr:from>
    <xdr:ext cx="469744" cy="259045"/>
    <xdr:sp macro="" textlink="">
      <xdr:nvSpPr>
        <xdr:cNvPr id="373" name="テキスト ボックス 372"/>
        <xdr:cNvSpPr txBox="1"/>
      </xdr:nvSpPr>
      <xdr:spPr>
        <a:xfrm>
          <a:off x="6737428" y="1017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397" name="直線コネクタ 396"/>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398"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399" name="直線コネクタ 398"/>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0"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1" name="直線コネクタ 400"/>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58776</xdr:rowOff>
    </xdr:from>
    <xdr:to>
      <xdr:col>55</xdr:col>
      <xdr:colOff>0</xdr:colOff>
      <xdr:row>78</xdr:row>
      <xdr:rowOff>168923</xdr:rowOff>
    </xdr:to>
    <xdr:cxnSp macro="">
      <xdr:nvCxnSpPr>
        <xdr:cNvPr id="402" name="直線コネクタ 401"/>
        <xdr:cNvCxnSpPr/>
      </xdr:nvCxnSpPr>
      <xdr:spPr>
        <a:xfrm flipV="1">
          <a:off x="9639300" y="13431876"/>
          <a:ext cx="838200" cy="1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3"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4" name="フローチャート: 判断 403"/>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168790</xdr:rowOff>
    </xdr:from>
    <xdr:to>
      <xdr:col>50</xdr:col>
      <xdr:colOff>114300</xdr:colOff>
      <xdr:row>78</xdr:row>
      <xdr:rowOff>168923</xdr:rowOff>
    </xdr:to>
    <xdr:cxnSp macro="">
      <xdr:nvCxnSpPr>
        <xdr:cNvPr id="405" name="直線コネクタ 404"/>
        <xdr:cNvCxnSpPr/>
      </xdr:nvCxnSpPr>
      <xdr:spPr>
        <a:xfrm>
          <a:off x="8750300" y="13541890"/>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06" name="フローチャート: 判断 405"/>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07" name="テキスト ボックス 406"/>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168790</xdr:rowOff>
    </xdr:from>
    <xdr:to>
      <xdr:col>45</xdr:col>
      <xdr:colOff>177800</xdr:colOff>
      <xdr:row>79</xdr:row>
      <xdr:rowOff>178</xdr:rowOff>
    </xdr:to>
    <xdr:cxnSp macro="">
      <xdr:nvCxnSpPr>
        <xdr:cNvPr id="408" name="直線コネクタ 407"/>
        <xdr:cNvCxnSpPr/>
      </xdr:nvCxnSpPr>
      <xdr:spPr>
        <a:xfrm flipV="1">
          <a:off x="7861300" y="13541890"/>
          <a:ext cx="889000" cy="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09" name="フローチャート: 判断 408"/>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0" name="テキスト ボックス 409"/>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163607</xdr:rowOff>
    </xdr:from>
    <xdr:to>
      <xdr:col>41</xdr:col>
      <xdr:colOff>50800</xdr:colOff>
      <xdr:row>79</xdr:row>
      <xdr:rowOff>178</xdr:rowOff>
    </xdr:to>
    <xdr:cxnSp macro="">
      <xdr:nvCxnSpPr>
        <xdr:cNvPr id="411" name="直線コネクタ 410"/>
        <xdr:cNvCxnSpPr/>
      </xdr:nvCxnSpPr>
      <xdr:spPr>
        <a:xfrm>
          <a:off x="6972300" y="13536707"/>
          <a:ext cx="889000" cy="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2" name="フローチャート: 判断 411"/>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3" name="テキスト ボックス 412"/>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4" name="フローチャート: 判断 413"/>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5" name="テキスト ボックス 414"/>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7976</xdr:rowOff>
    </xdr:from>
    <xdr:to>
      <xdr:col>55</xdr:col>
      <xdr:colOff>50800</xdr:colOff>
      <xdr:row>78</xdr:row>
      <xdr:rowOff>109576</xdr:rowOff>
    </xdr:to>
    <xdr:sp macro="" textlink="">
      <xdr:nvSpPr>
        <xdr:cNvPr id="421" name="楕円 420"/>
        <xdr:cNvSpPr/>
      </xdr:nvSpPr>
      <xdr:spPr>
        <a:xfrm>
          <a:off x="10426700" y="133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102208</xdr:rowOff>
    </xdr:from>
    <xdr:ext cx="469744" cy="259045"/>
    <xdr:sp macro="" textlink="">
      <xdr:nvSpPr>
        <xdr:cNvPr id="422" name="商工費該当値テキスト"/>
        <xdr:cNvSpPr txBox="1"/>
      </xdr:nvSpPr>
      <xdr:spPr>
        <a:xfrm>
          <a:off x="10528300" y="13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118123</xdr:rowOff>
    </xdr:from>
    <xdr:to>
      <xdr:col>50</xdr:col>
      <xdr:colOff>165100</xdr:colOff>
      <xdr:row>79</xdr:row>
      <xdr:rowOff>48273</xdr:rowOff>
    </xdr:to>
    <xdr:sp macro="" textlink="">
      <xdr:nvSpPr>
        <xdr:cNvPr id="423" name="楕円 422"/>
        <xdr:cNvSpPr/>
      </xdr:nvSpPr>
      <xdr:spPr>
        <a:xfrm>
          <a:off x="9588500" y="1349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39400</xdr:rowOff>
    </xdr:from>
    <xdr:ext cx="469744" cy="259045"/>
    <xdr:sp macro="" textlink="">
      <xdr:nvSpPr>
        <xdr:cNvPr id="424" name="テキスト ボックス 423"/>
        <xdr:cNvSpPr txBox="1"/>
      </xdr:nvSpPr>
      <xdr:spPr>
        <a:xfrm>
          <a:off x="9404428" y="1358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117990</xdr:rowOff>
    </xdr:from>
    <xdr:to>
      <xdr:col>46</xdr:col>
      <xdr:colOff>38100</xdr:colOff>
      <xdr:row>79</xdr:row>
      <xdr:rowOff>48140</xdr:rowOff>
    </xdr:to>
    <xdr:sp macro="" textlink="">
      <xdr:nvSpPr>
        <xdr:cNvPr id="425" name="楕円 424"/>
        <xdr:cNvSpPr/>
      </xdr:nvSpPr>
      <xdr:spPr>
        <a:xfrm>
          <a:off x="8699500" y="134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39267</xdr:rowOff>
    </xdr:from>
    <xdr:ext cx="469744" cy="259045"/>
    <xdr:sp macro="" textlink="">
      <xdr:nvSpPr>
        <xdr:cNvPr id="426" name="テキスト ボックス 425"/>
        <xdr:cNvSpPr txBox="1"/>
      </xdr:nvSpPr>
      <xdr:spPr>
        <a:xfrm>
          <a:off x="8515428" y="1358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120828</xdr:rowOff>
    </xdr:from>
    <xdr:to>
      <xdr:col>41</xdr:col>
      <xdr:colOff>101600</xdr:colOff>
      <xdr:row>79</xdr:row>
      <xdr:rowOff>50978</xdr:rowOff>
    </xdr:to>
    <xdr:sp macro="" textlink="">
      <xdr:nvSpPr>
        <xdr:cNvPr id="427" name="楕円 426"/>
        <xdr:cNvSpPr/>
      </xdr:nvSpPr>
      <xdr:spPr>
        <a:xfrm>
          <a:off x="7810500" y="134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42105</xdr:rowOff>
    </xdr:from>
    <xdr:ext cx="469744" cy="259045"/>
    <xdr:sp macro="" textlink="">
      <xdr:nvSpPr>
        <xdr:cNvPr id="428" name="テキスト ボックス 427"/>
        <xdr:cNvSpPr txBox="1"/>
      </xdr:nvSpPr>
      <xdr:spPr>
        <a:xfrm>
          <a:off x="7626428" y="1358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112807</xdr:rowOff>
    </xdr:from>
    <xdr:to>
      <xdr:col>36</xdr:col>
      <xdr:colOff>165100</xdr:colOff>
      <xdr:row>79</xdr:row>
      <xdr:rowOff>42957</xdr:rowOff>
    </xdr:to>
    <xdr:sp macro="" textlink="">
      <xdr:nvSpPr>
        <xdr:cNvPr id="429" name="楕円 428"/>
        <xdr:cNvSpPr/>
      </xdr:nvSpPr>
      <xdr:spPr>
        <a:xfrm>
          <a:off x="6921500" y="134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34084</xdr:rowOff>
    </xdr:from>
    <xdr:ext cx="469744" cy="259045"/>
    <xdr:sp macro="" textlink="">
      <xdr:nvSpPr>
        <xdr:cNvPr id="430" name="テキスト ボックス 429"/>
        <xdr:cNvSpPr txBox="1"/>
      </xdr:nvSpPr>
      <xdr:spPr>
        <a:xfrm>
          <a:off x="6737428" y="1357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56" name="直線コネクタ 455"/>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57"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58" name="直線コネクタ 457"/>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59"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0" name="直線コネクタ 459"/>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127008</xdr:rowOff>
    </xdr:from>
    <xdr:to>
      <xdr:col>55</xdr:col>
      <xdr:colOff>0</xdr:colOff>
      <xdr:row>97</xdr:row>
      <xdr:rowOff>5479</xdr:rowOff>
    </xdr:to>
    <xdr:cxnSp macro="">
      <xdr:nvCxnSpPr>
        <xdr:cNvPr id="461" name="直線コネクタ 460"/>
        <xdr:cNvCxnSpPr/>
      </xdr:nvCxnSpPr>
      <xdr:spPr>
        <a:xfrm>
          <a:off x="9639300" y="16586208"/>
          <a:ext cx="838200" cy="4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2" name="土木費平均値テキスト"/>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3" name="フローチャート: 判断 462"/>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89745</xdr:rowOff>
    </xdr:from>
    <xdr:to>
      <xdr:col>50</xdr:col>
      <xdr:colOff>114300</xdr:colOff>
      <xdr:row>96</xdr:row>
      <xdr:rowOff>127008</xdr:rowOff>
    </xdr:to>
    <xdr:cxnSp macro="">
      <xdr:nvCxnSpPr>
        <xdr:cNvPr id="464" name="直線コネクタ 463"/>
        <xdr:cNvCxnSpPr/>
      </xdr:nvCxnSpPr>
      <xdr:spPr>
        <a:xfrm>
          <a:off x="8750300" y="16548945"/>
          <a:ext cx="889000" cy="3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5" name="フローチャート: 判断 464"/>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66" name="テキスト ボックス 465"/>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89745</xdr:rowOff>
    </xdr:from>
    <xdr:to>
      <xdr:col>45</xdr:col>
      <xdr:colOff>177800</xdr:colOff>
      <xdr:row>96</xdr:row>
      <xdr:rowOff>90562</xdr:rowOff>
    </xdr:to>
    <xdr:cxnSp macro="">
      <xdr:nvCxnSpPr>
        <xdr:cNvPr id="467" name="直線コネクタ 466"/>
        <xdr:cNvCxnSpPr/>
      </xdr:nvCxnSpPr>
      <xdr:spPr>
        <a:xfrm flipV="1">
          <a:off x="7861300" y="16548945"/>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68" name="フローチャート: 判断 467"/>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69" name="テキスト ボックス 468"/>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90562</xdr:rowOff>
    </xdr:from>
    <xdr:to>
      <xdr:col>41</xdr:col>
      <xdr:colOff>50800</xdr:colOff>
      <xdr:row>96</xdr:row>
      <xdr:rowOff>132232</xdr:rowOff>
    </xdr:to>
    <xdr:cxnSp macro="">
      <xdr:nvCxnSpPr>
        <xdr:cNvPr id="470" name="直線コネクタ 469"/>
        <xdr:cNvCxnSpPr/>
      </xdr:nvCxnSpPr>
      <xdr:spPr>
        <a:xfrm flipV="1">
          <a:off x="6972300" y="16549762"/>
          <a:ext cx="889000" cy="4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1" name="フローチャート: 判断 470"/>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2" name="テキスト ボックス 471"/>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3" name="フローチャート: 判断 472"/>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74" name="テキスト ボックス 473"/>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126129</xdr:rowOff>
    </xdr:from>
    <xdr:to>
      <xdr:col>55</xdr:col>
      <xdr:colOff>50800</xdr:colOff>
      <xdr:row>97</xdr:row>
      <xdr:rowOff>56279</xdr:rowOff>
    </xdr:to>
    <xdr:sp macro="" textlink="">
      <xdr:nvSpPr>
        <xdr:cNvPr id="480" name="楕円 479"/>
        <xdr:cNvSpPr/>
      </xdr:nvSpPr>
      <xdr:spPr>
        <a:xfrm>
          <a:off x="10426700" y="165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149006</xdr:rowOff>
    </xdr:from>
    <xdr:ext cx="534377" cy="259045"/>
    <xdr:sp macro="" textlink="">
      <xdr:nvSpPr>
        <xdr:cNvPr id="481" name="土木費該当値テキスト"/>
        <xdr:cNvSpPr txBox="1"/>
      </xdr:nvSpPr>
      <xdr:spPr>
        <a:xfrm>
          <a:off x="10528300" y="164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76208</xdr:rowOff>
    </xdr:from>
    <xdr:to>
      <xdr:col>50</xdr:col>
      <xdr:colOff>165100</xdr:colOff>
      <xdr:row>97</xdr:row>
      <xdr:rowOff>6358</xdr:rowOff>
    </xdr:to>
    <xdr:sp macro="" textlink="">
      <xdr:nvSpPr>
        <xdr:cNvPr id="482" name="楕円 481"/>
        <xdr:cNvSpPr/>
      </xdr:nvSpPr>
      <xdr:spPr>
        <a:xfrm>
          <a:off x="9588500" y="165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22885</xdr:rowOff>
    </xdr:from>
    <xdr:ext cx="534377" cy="259045"/>
    <xdr:sp macro="" textlink="">
      <xdr:nvSpPr>
        <xdr:cNvPr id="483" name="テキスト ボックス 482"/>
        <xdr:cNvSpPr txBox="1"/>
      </xdr:nvSpPr>
      <xdr:spPr>
        <a:xfrm>
          <a:off x="9372111" y="163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38945</xdr:rowOff>
    </xdr:from>
    <xdr:to>
      <xdr:col>46</xdr:col>
      <xdr:colOff>38100</xdr:colOff>
      <xdr:row>96</xdr:row>
      <xdr:rowOff>140545</xdr:rowOff>
    </xdr:to>
    <xdr:sp macro="" textlink="">
      <xdr:nvSpPr>
        <xdr:cNvPr id="484" name="楕円 483"/>
        <xdr:cNvSpPr/>
      </xdr:nvSpPr>
      <xdr:spPr>
        <a:xfrm>
          <a:off x="8699500" y="164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157072</xdr:rowOff>
    </xdr:from>
    <xdr:ext cx="534377" cy="259045"/>
    <xdr:sp macro="" textlink="">
      <xdr:nvSpPr>
        <xdr:cNvPr id="485" name="テキスト ボックス 484"/>
        <xdr:cNvSpPr txBox="1"/>
      </xdr:nvSpPr>
      <xdr:spPr>
        <a:xfrm>
          <a:off x="8483111" y="162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39762</xdr:rowOff>
    </xdr:from>
    <xdr:to>
      <xdr:col>41</xdr:col>
      <xdr:colOff>101600</xdr:colOff>
      <xdr:row>96</xdr:row>
      <xdr:rowOff>141362</xdr:rowOff>
    </xdr:to>
    <xdr:sp macro="" textlink="">
      <xdr:nvSpPr>
        <xdr:cNvPr id="486" name="楕円 485"/>
        <xdr:cNvSpPr/>
      </xdr:nvSpPr>
      <xdr:spPr>
        <a:xfrm>
          <a:off x="7810500" y="164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157889</xdr:rowOff>
    </xdr:from>
    <xdr:ext cx="534377" cy="259045"/>
    <xdr:sp macro="" textlink="">
      <xdr:nvSpPr>
        <xdr:cNvPr id="487" name="テキスト ボックス 486"/>
        <xdr:cNvSpPr txBox="1"/>
      </xdr:nvSpPr>
      <xdr:spPr>
        <a:xfrm>
          <a:off x="7594111" y="1627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81432</xdr:rowOff>
    </xdr:from>
    <xdr:to>
      <xdr:col>36</xdr:col>
      <xdr:colOff>165100</xdr:colOff>
      <xdr:row>97</xdr:row>
      <xdr:rowOff>11582</xdr:rowOff>
    </xdr:to>
    <xdr:sp macro="" textlink="">
      <xdr:nvSpPr>
        <xdr:cNvPr id="488" name="楕円 487"/>
        <xdr:cNvSpPr/>
      </xdr:nvSpPr>
      <xdr:spPr>
        <a:xfrm>
          <a:off x="6921500" y="165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28109</xdr:rowOff>
    </xdr:from>
    <xdr:ext cx="534377" cy="259045"/>
    <xdr:sp macro="" textlink="">
      <xdr:nvSpPr>
        <xdr:cNvPr id="489" name="テキスト ボックス 488"/>
        <xdr:cNvSpPr txBox="1"/>
      </xdr:nvSpPr>
      <xdr:spPr>
        <a:xfrm>
          <a:off x="6705111" y="163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3" name="直線コネクタ 512"/>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4"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5" name="直線コネクタ 514"/>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16"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17" name="直線コネクタ 516"/>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70606</xdr:rowOff>
    </xdr:from>
    <xdr:to>
      <xdr:col>85</xdr:col>
      <xdr:colOff>127000</xdr:colOff>
      <xdr:row>37</xdr:row>
      <xdr:rowOff>79826</xdr:rowOff>
    </xdr:to>
    <xdr:cxnSp macro="">
      <xdr:nvCxnSpPr>
        <xdr:cNvPr id="518" name="直線コネクタ 517"/>
        <xdr:cNvCxnSpPr/>
      </xdr:nvCxnSpPr>
      <xdr:spPr>
        <a:xfrm flipV="1">
          <a:off x="15481300" y="6414256"/>
          <a:ext cx="8382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19"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0" name="フローチャート: 判断 519"/>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154044</xdr:rowOff>
    </xdr:from>
    <xdr:to>
      <xdr:col>81</xdr:col>
      <xdr:colOff>50800</xdr:colOff>
      <xdr:row>37</xdr:row>
      <xdr:rowOff>79826</xdr:rowOff>
    </xdr:to>
    <xdr:cxnSp macro="">
      <xdr:nvCxnSpPr>
        <xdr:cNvPr id="521" name="直線コネクタ 520"/>
        <xdr:cNvCxnSpPr/>
      </xdr:nvCxnSpPr>
      <xdr:spPr>
        <a:xfrm>
          <a:off x="14592300" y="6326244"/>
          <a:ext cx="889000" cy="9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2" name="フローチャート: 判断 521"/>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3" name="テキスト ボックス 522"/>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154044</xdr:rowOff>
    </xdr:from>
    <xdr:to>
      <xdr:col>76</xdr:col>
      <xdr:colOff>114300</xdr:colOff>
      <xdr:row>37</xdr:row>
      <xdr:rowOff>72625</xdr:rowOff>
    </xdr:to>
    <xdr:cxnSp macro="">
      <xdr:nvCxnSpPr>
        <xdr:cNvPr id="524" name="直線コネクタ 523"/>
        <xdr:cNvCxnSpPr/>
      </xdr:nvCxnSpPr>
      <xdr:spPr>
        <a:xfrm flipV="1">
          <a:off x="13703300" y="6326244"/>
          <a:ext cx="889000" cy="9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5" name="フローチャート: 判断 524"/>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26" name="テキスト ボックス 525"/>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51765</xdr:rowOff>
    </xdr:from>
    <xdr:to>
      <xdr:col>71</xdr:col>
      <xdr:colOff>177800</xdr:colOff>
      <xdr:row>37</xdr:row>
      <xdr:rowOff>72625</xdr:rowOff>
    </xdr:to>
    <xdr:cxnSp macro="">
      <xdr:nvCxnSpPr>
        <xdr:cNvPr id="527" name="直線コネクタ 526"/>
        <xdr:cNvCxnSpPr/>
      </xdr:nvCxnSpPr>
      <xdr:spPr>
        <a:xfrm>
          <a:off x="12814300" y="6395415"/>
          <a:ext cx="889000" cy="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28" name="フローチャート: 判断 527"/>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29" name="テキスト ボックス 528"/>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0" name="フローチャート: 判断 529"/>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1" name="テキスト ボックス 530"/>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19806</xdr:rowOff>
    </xdr:from>
    <xdr:to>
      <xdr:col>85</xdr:col>
      <xdr:colOff>177800</xdr:colOff>
      <xdr:row>37</xdr:row>
      <xdr:rowOff>121406</xdr:rowOff>
    </xdr:to>
    <xdr:sp macro="" textlink="">
      <xdr:nvSpPr>
        <xdr:cNvPr id="537" name="楕円 536"/>
        <xdr:cNvSpPr/>
      </xdr:nvSpPr>
      <xdr:spPr>
        <a:xfrm>
          <a:off x="16268700" y="636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169683</xdr:rowOff>
    </xdr:from>
    <xdr:ext cx="534377" cy="259045"/>
    <xdr:sp macro="" textlink="">
      <xdr:nvSpPr>
        <xdr:cNvPr id="538" name="消防費該当値テキスト"/>
        <xdr:cNvSpPr txBox="1"/>
      </xdr:nvSpPr>
      <xdr:spPr>
        <a:xfrm>
          <a:off x="16370300" y="634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29026</xdr:rowOff>
    </xdr:from>
    <xdr:to>
      <xdr:col>81</xdr:col>
      <xdr:colOff>101600</xdr:colOff>
      <xdr:row>37</xdr:row>
      <xdr:rowOff>130626</xdr:rowOff>
    </xdr:to>
    <xdr:sp macro="" textlink="">
      <xdr:nvSpPr>
        <xdr:cNvPr id="539" name="楕円 538"/>
        <xdr:cNvSpPr/>
      </xdr:nvSpPr>
      <xdr:spPr>
        <a:xfrm>
          <a:off x="15430500" y="637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121753</xdr:rowOff>
    </xdr:from>
    <xdr:ext cx="534377" cy="259045"/>
    <xdr:sp macro="" textlink="">
      <xdr:nvSpPr>
        <xdr:cNvPr id="540" name="テキスト ボックス 539"/>
        <xdr:cNvSpPr txBox="1"/>
      </xdr:nvSpPr>
      <xdr:spPr>
        <a:xfrm>
          <a:off x="15214111" y="6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103244</xdr:rowOff>
    </xdr:from>
    <xdr:to>
      <xdr:col>76</xdr:col>
      <xdr:colOff>165100</xdr:colOff>
      <xdr:row>37</xdr:row>
      <xdr:rowOff>33394</xdr:rowOff>
    </xdr:to>
    <xdr:sp macro="" textlink="">
      <xdr:nvSpPr>
        <xdr:cNvPr id="541" name="楕円 540"/>
        <xdr:cNvSpPr/>
      </xdr:nvSpPr>
      <xdr:spPr>
        <a:xfrm>
          <a:off x="14541500" y="627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49921</xdr:rowOff>
    </xdr:from>
    <xdr:ext cx="534377" cy="259045"/>
    <xdr:sp macro="" textlink="">
      <xdr:nvSpPr>
        <xdr:cNvPr id="542" name="テキスト ボックス 541"/>
        <xdr:cNvSpPr txBox="1"/>
      </xdr:nvSpPr>
      <xdr:spPr>
        <a:xfrm>
          <a:off x="14325111" y="605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21825</xdr:rowOff>
    </xdr:from>
    <xdr:to>
      <xdr:col>72</xdr:col>
      <xdr:colOff>38100</xdr:colOff>
      <xdr:row>37</xdr:row>
      <xdr:rowOff>123425</xdr:rowOff>
    </xdr:to>
    <xdr:sp macro="" textlink="">
      <xdr:nvSpPr>
        <xdr:cNvPr id="543" name="楕円 542"/>
        <xdr:cNvSpPr/>
      </xdr:nvSpPr>
      <xdr:spPr>
        <a:xfrm>
          <a:off x="13652500" y="636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139952</xdr:rowOff>
    </xdr:from>
    <xdr:ext cx="534377" cy="259045"/>
    <xdr:sp macro="" textlink="">
      <xdr:nvSpPr>
        <xdr:cNvPr id="544" name="テキスト ボックス 543"/>
        <xdr:cNvSpPr txBox="1"/>
      </xdr:nvSpPr>
      <xdr:spPr>
        <a:xfrm>
          <a:off x="13436111" y="614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965</xdr:rowOff>
    </xdr:from>
    <xdr:to>
      <xdr:col>67</xdr:col>
      <xdr:colOff>101600</xdr:colOff>
      <xdr:row>37</xdr:row>
      <xdr:rowOff>102565</xdr:rowOff>
    </xdr:to>
    <xdr:sp macro="" textlink="">
      <xdr:nvSpPr>
        <xdr:cNvPr id="545" name="楕円 544"/>
        <xdr:cNvSpPr/>
      </xdr:nvSpPr>
      <xdr:spPr>
        <a:xfrm>
          <a:off x="12763500" y="63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119092</xdr:rowOff>
    </xdr:from>
    <xdr:ext cx="534377" cy="259045"/>
    <xdr:sp macro="" textlink="">
      <xdr:nvSpPr>
        <xdr:cNvPr id="546" name="テキスト ボックス 545"/>
        <xdr:cNvSpPr txBox="1"/>
      </xdr:nvSpPr>
      <xdr:spPr>
        <a:xfrm>
          <a:off x="12547111" y="611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12873</xdr:rowOff>
    </xdr:from>
    <xdr:to>
      <xdr:col>85</xdr:col>
      <xdr:colOff>126364</xdr:colOff>
      <xdr:row>58</xdr:row>
      <xdr:rowOff>136972</xdr:rowOff>
    </xdr:to>
    <xdr:cxnSp macro="">
      <xdr:nvCxnSpPr>
        <xdr:cNvPr id="569" name="直線コネクタ 568"/>
        <xdr:cNvCxnSpPr/>
      </xdr:nvCxnSpPr>
      <xdr:spPr>
        <a:xfrm flipV="1">
          <a:off x="16317595" y="8585373"/>
          <a:ext cx="1269" cy="1495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140799</xdr:rowOff>
    </xdr:from>
    <xdr:ext cx="534377" cy="259045"/>
    <xdr:sp macro="" textlink="">
      <xdr:nvSpPr>
        <xdr:cNvPr id="570" name="教育費最小値テキスト"/>
        <xdr:cNvSpPr txBox="1"/>
      </xdr:nvSpPr>
      <xdr:spPr>
        <a:xfrm>
          <a:off x="16370300" y="1008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136972</xdr:rowOff>
    </xdr:from>
    <xdr:to>
      <xdr:col>86</xdr:col>
      <xdr:colOff>25400</xdr:colOff>
      <xdr:row>58</xdr:row>
      <xdr:rowOff>136972</xdr:rowOff>
    </xdr:to>
    <xdr:cxnSp macro="">
      <xdr:nvCxnSpPr>
        <xdr:cNvPr id="571" name="直線コネクタ 570"/>
        <xdr:cNvCxnSpPr/>
      </xdr:nvCxnSpPr>
      <xdr:spPr>
        <a:xfrm>
          <a:off x="16230600" y="1008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131000</xdr:rowOff>
    </xdr:from>
    <xdr:ext cx="599010" cy="259045"/>
    <xdr:sp macro="" textlink="">
      <xdr:nvSpPr>
        <xdr:cNvPr id="572" name="教育費最大値テキスト"/>
        <xdr:cNvSpPr txBox="1"/>
      </xdr:nvSpPr>
      <xdr:spPr>
        <a:xfrm>
          <a:off x="16370300" y="836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12873</xdr:rowOff>
    </xdr:from>
    <xdr:to>
      <xdr:col>86</xdr:col>
      <xdr:colOff>25400</xdr:colOff>
      <xdr:row>50</xdr:row>
      <xdr:rowOff>12873</xdr:rowOff>
    </xdr:to>
    <xdr:cxnSp macro="">
      <xdr:nvCxnSpPr>
        <xdr:cNvPr id="573" name="直線コネクタ 572"/>
        <xdr:cNvCxnSpPr/>
      </xdr:nvCxnSpPr>
      <xdr:spPr>
        <a:xfrm>
          <a:off x="16230600" y="8585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118684</xdr:rowOff>
    </xdr:from>
    <xdr:to>
      <xdr:col>85</xdr:col>
      <xdr:colOff>127000</xdr:colOff>
      <xdr:row>58</xdr:row>
      <xdr:rowOff>169707</xdr:rowOff>
    </xdr:to>
    <xdr:cxnSp macro="">
      <xdr:nvCxnSpPr>
        <xdr:cNvPr id="574" name="直線コネクタ 573"/>
        <xdr:cNvCxnSpPr/>
      </xdr:nvCxnSpPr>
      <xdr:spPr>
        <a:xfrm flipV="1">
          <a:off x="15481300" y="10062784"/>
          <a:ext cx="838200" cy="5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48317</xdr:rowOff>
    </xdr:from>
    <xdr:ext cx="534377" cy="259045"/>
    <xdr:sp macro="" textlink="">
      <xdr:nvSpPr>
        <xdr:cNvPr id="575" name="教育費平均値テキスト"/>
        <xdr:cNvSpPr txBox="1"/>
      </xdr:nvSpPr>
      <xdr:spPr>
        <a:xfrm>
          <a:off x="16370300" y="947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25440</xdr:rowOff>
    </xdr:from>
    <xdr:to>
      <xdr:col>85</xdr:col>
      <xdr:colOff>177800</xdr:colOff>
      <xdr:row>56</xdr:row>
      <xdr:rowOff>127040</xdr:rowOff>
    </xdr:to>
    <xdr:sp macro="" textlink="">
      <xdr:nvSpPr>
        <xdr:cNvPr id="576" name="フローチャート: 判断 575"/>
        <xdr:cNvSpPr/>
      </xdr:nvSpPr>
      <xdr:spPr>
        <a:xfrm>
          <a:off x="16268700" y="962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169707</xdr:rowOff>
    </xdr:from>
    <xdr:to>
      <xdr:col>81</xdr:col>
      <xdr:colOff>50800</xdr:colOff>
      <xdr:row>59</xdr:row>
      <xdr:rowOff>25233</xdr:rowOff>
    </xdr:to>
    <xdr:cxnSp macro="">
      <xdr:nvCxnSpPr>
        <xdr:cNvPr id="577" name="直線コネクタ 576"/>
        <xdr:cNvCxnSpPr/>
      </xdr:nvCxnSpPr>
      <xdr:spPr>
        <a:xfrm flipV="1">
          <a:off x="14592300" y="10113807"/>
          <a:ext cx="889000" cy="2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118846</xdr:rowOff>
    </xdr:from>
    <xdr:to>
      <xdr:col>81</xdr:col>
      <xdr:colOff>101600</xdr:colOff>
      <xdr:row>57</xdr:row>
      <xdr:rowOff>48996</xdr:rowOff>
    </xdr:to>
    <xdr:sp macro="" textlink="">
      <xdr:nvSpPr>
        <xdr:cNvPr id="578" name="フローチャート: 判断 577"/>
        <xdr:cNvSpPr/>
      </xdr:nvSpPr>
      <xdr:spPr>
        <a:xfrm>
          <a:off x="15430500" y="972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65523</xdr:rowOff>
    </xdr:from>
    <xdr:ext cx="534377" cy="259045"/>
    <xdr:sp macro="" textlink="">
      <xdr:nvSpPr>
        <xdr:cNvPr id="579" name="テキスト ボックス 578"/>
        <xdr:cNvSpPr txBox="1"/>
      </xdr:nvSpPr>
      <xdr:spPr>
        <a:xfrm>
          <a:off x="15214111" y="94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128940</xdr:rowOff>
    </xdr:from>
    <xdr:to>
      <xdr:col>76</xdr:col>
      <xdr:colOff>114300</xdr:colOff>
      <xdr:row>59</xdr:row>
      <xdr:rowOff>25233</xdr:rowOff>
    </xdr:to>
    <xdr:cxnSp macro="">
      <xdr:nvCxnSpPr>
        <xdr:cNvPr id="580" name="直線コネクタ 579"/>
        <xdr:cNvCxnSpPr/>
      </xdr:nvCxnSpPr>
      <xdr:spPr>
        <a:xfrm>
          <a:off x="13703300" y="10073040"/>
          <a:ext cx="889000" cy="6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17013</xdr:rowOff>
    </xdr:from>
    <xdr:to>
      <xdr:col>76</xdr:col>
      <xdr:colOff>165100</xdr:colOff>
      <xdr:row>57</xdr:row>
      <xdr:rowOff>118613</xdr:rowOff>
    </xdr:to>
    <xdr:sp macro="" textlink="">
      <xdr:nvSpPr>
        <xdr:cNvPr id="581" name="フローチャート: 判断 580"/>
        <xdr:cNvSpPr/>
      </xdr:nvSpPr>
      <xdr:spPr>
        <a:xfrm>
          <a:off x="1454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135140</xdr:rowOff>
    </xdr:from>
    <xdr:ext cx="534377" cy="259045"/>
    <xdr:sp macro="" textlink="">
      <xdr:nvSpPr>
        <xdr:cNvPr id="582" name="テキスト ボックス 581"/>
        <xdr:cNvSpPr txBox="1"/>
      </xdr:nvSpPr>
      <xdr:spPr>
        <a:xfrm>
          <a:off x="1432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128940</xdr:rowOff>
    </xdr:from>
    <xdr:to>
      <xdr:col>71</xdr:col>
      <xdr:colOff>177800</xdr:colOff>
      <xdr:row>58</xdr:row>
      <xdr:rowOff>155977</xdr:rowOff>
    </xdr:to>
    <xdr:cxnSp macro="">
      <xdr:nvCxnSpPr>
        <xdr:cNvPr id="583" name="直線コネクタ 582"/>
        <xdr:cNvCxnSpPr/>
      </xdr:nvCxnSpPr>
      <xdr:spPr>
        <a:xfrm flipV="1">
          <a:off x="12814300" y="10073040"/>
          <a:ext cx="889000" cy="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156474</xdr:rowOff>
    </xdr:from>
    <xdr:to>
      <xdr:col>72</xdr:col>
      <xdr:colOff>38100</xdr:colOff>
      <xdr:row>57</xdr:row>
      <xdr:rowOff>86624</xdr:rowOff>
    </xdr:to>
    <xdr:sp macro="" textlink="">
      <xdr:nvSpPr>
        <xdr:cNvPr id="584" name="フローチャート: 判断 583"/>
        <xdr:cNvSpPr/>
      </xdr:nvSpPr>
      <xdr:spPr>
        <a:xfrm>
          <a:off x="13652500" y="975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103151</xdr:rowOff>
    </xdr:from>
    <xdr:ext cx="534377" cy="259045"/>
    <xdr:sp macro="" textlink="">
      <xdr:nvSpPr>
        <xdr:cNvPr id="585" name="テキスト ボックス 584"/>
        <xdr:cNvSpPr txBox="1"/>
      </xdr:nvSpPr>
      <xdr:spPr>
        <a:xfrm>
          <a:off x="13436111" y="95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42052</xdr:rowOff>
    </xdr:from>
    <xdr:to>
      <xdr:col>67</xdr:col>
      <xdr:colOff>101600</xdr:colOff>
      <xdr:row>57</xdr:row>
      <xdr:rowOff>143652</xdr:rowOff>
    </xdr:to>
    <xdr:sp macro="" textlink="">
      <xdr:nvSpPr>
        <xdr:cNvPr id="586" name="フローチャート: 判断 585"/>
        <xdr:cNvSpPr/>
      </xdr:nvSpPr>
      <xdr:spPr>
        <a:xfrm>
          <a:off x="12763500" y="981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160179</xdr:rowOff>
    </xdr:from>
    <xdr:ext cx="534377" cy="259045"/>
    <xdr:sp macro="" textlink="">
      <xdr:nvSpPr>
        <xdr:cNvPr id="587" name="テキスト ボックス 586"/>
        <xdr:cNvSpPr txBox="1"/>
      </xdr:nvSpPr>
      <xdr:spPr>
        <a:xfrm>
          <a:off x="12547111" y="95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67884</xdr:rowOff>
    </xdr:from>
    <xdr:to>
      <xdr:col>85</xdr:col>
      <xdr:colOff>177800</xdr:colOff>
      <xdr:row>58</xdr:row>
      <xdr:rowOff>169484</xdr:rowOff>
    </xdr:to>
    <xdr:sp macro="" textlink="">
      <xdr:nvSpPr>
        <xdr:cNvPr id="593" name="楕円 592"/>
        <xdr:cNvSpPr/>
      </xdr:nvSpPr>
      <xdr:spPr>
        <a:xfrm>
          <a:off x="16268700" y="1001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154261</xdr:rowOff>
    </xdr:from>
    <xdr:ext cx="534377" cy="259045"/>
    <xdr:sp macro="" textlink="">
      <xdr:nvSpPr>
        <xdr:cNvPr id="594" name="教育費該当値テキスト"/>
        <xdr:cNvSpPr txBox="1"/>
      </xdr:nvSpPr>
      <xdr:spPr>
        <a:xfrm>
          <a:off x="16370300" y="992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118907</xdr:rowOff>
    </xdr:from>
    <xdr:to>
      <xdr:col>81</xdr:col>
      <xdr:colOff>101600</xdr:colOff>
      <xdr:row>59</xdr:row>
      <xdr:rowOff>49057</xdr:rowOff>
    </xdr:to>
    <xdr:sp macro="" textlink="">
      <xdr:nvSpPr>
        <xdr:cNvPr id="595" name="楕円 594"/>
        <xdr:cNvSpPr/>
      </xdr:nvSpPr>
      <xdr:spPr>
        <a:xfrm>
          <a:off x="15430500" y="1006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40184</xdr:rowOff>
    </xdr:from>
    <xdr:ext cx="534377" cy="259045"/>
    <xdr:sp macro="" textlink="">
      <xdr:nvSpPr>
        <xdr:cNvPr id="596" name="テキスト ボックス 595"/>
        <xdr:cNvSpPr txBox="1"/>
      </xdr:nvSpPr>
      <xdr:spPr>
        <a:xfrm>
          <a:off x="15214111" y="1015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145883</xdr:rowOff>
    </xdr:from>
    <xdr:to>
      <xdr:col>76</xdr:col>
      <xdr:colOff>165100</xdr:colOff>
      <xdr:row>59</xdr:row>
      <xdr:rowOff>76033</xdr:rowOff>
    </xdr:to>
    <xdr:sp macro="" textlink="">
      <xdr:nvSpPr>
        <xdr:cNvPr id="597" name="楕円 596"/>
        <xdr:cNvSpPr/>
      </xdr:nvSpPr>
      <xdr:spPr>
        <a:xfrm>
          <a:off x="14541500" y="100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67160</xdr:rowOff>
    </xdr:from>
    <xdr:ext cx="534377" cy="259045"/>
    <xdr:sp macro="" textlink="">
      <xdr:nvSpPr>
        <xdr:cNvPr id="598" name="テキスト ボックス 597"/>
        <xdr:cNvSpPr txBox="1"/>
      </xdr:nvSpPr>
      <xdr:spPr>
        <a:xfrm>
          <a:off x="14325111" y="1018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78140</xdr:rowOff>
    </xdr:from>
    <xdr:to>
      <xdr:col>72</xdr:col>
      <xdr:colOff>38100</xdr:colOff>
      <xdr:row>59</xdr:row>
      <xdr:rowOff>8290</xdr:rowOff>
    </xdr:to>
    <xdr:sp macro="" textlink="">
      <xdr:nvSpPr>
        <xdr:cNvPr id="599" name="楕円 598"/>
        <xdr:cNvSpPr/>
      </xdr:nvSpPr>
      <xdr:spPr>
        <a:xfrm>
          <a:off x="13652500" y="1002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170867</xdr:rowOff>
    </xdr:from>
    <xdr:ext cx="534377" cy="259045"/>
    <xdr:sp macro="" textlink="">
      <xdr:nvSpPr>
        <xdr:cNvPr id="600" name="テキスト ボックス 599"/>
        <xdr:cNvSpPr txBox="1"/>
      </xdr:nvSpPr>
      <xdr:spPr>
        <a:xfrm>
          <a:off x="13436111" y="1011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105177</xdr:rowOff>
    </xdr:from>
    <xdr:to>
      <xdr:col>67</xdr:col>
      <xdr:colOff>101600</xdr:colOff>
      <xdr:row>59</xdr:row>
      <xdr:rowOff>35327</xdr:rowOff>
    </xdr:to>
    <xdr:sp macro="" textlink="">
      <xdr:nvSpPr>
        <xdr:cNvPr id="601" name="楕円 600"/>
        <xdr:cNvSpPr/>
      </xdr:nvSpPr>
      <xdr:spPr>
        <a:xfrm>
          <a:off x="12763500" y="100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26454</xdr:rowOff>
    </xdr:from>
    <xdr:ext cx="534377" cy="259045"/>
    <xdr:sp macro="" textlink="">
      <xdr:nvSpPr>
        <xdr:cNvPr id="602" name="テキスト ボックス 601"/>
        <xdr:cNvSpPr txBox="1"/>
      </xdr:nvSpPr>
      <xdr:spPr>
        <a:xfrm>
          <a:off x="12547111" y="1014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26" name="直線コネクタ 62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2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2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30" name="直線コネクタ 62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41159</xdr:rowOff>
    </xdr:from>
    <xdr:to>
      <xdr:col>85</xdr:col>
      <xdr:colOff>127000</xdr:colOff>
      <xdr:row>79</xdr:row>
      <xdr:rowOff>43645</xdr:rowOff>
    </xdr:to>
    <xdr:cxnSp macro="">
      <xdr:nvCxnSpPr>
        <xdr:cNvPr id="631" name="直線コネクタ 630"/>
        <xdr:cNvCxnSpPr/>
      </xdr:nvCxnSpPr>
      <xdr:spPr>
        <a:xfrm>
          <a:off x="15481300" y="13585709"/>
          <a:ext cx="838200" cy="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3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33" name="フローチャート: 判断 63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41159</xdr:rowOff>
    </xdr:from>
    <xdr:to>
      <xdr:col>81</xdr:col>
      <xdr:colOff>50800</xdr:colOff>
      <xdr:row>79</xdr:row>
      <xdr:rowOff>43807</xdr:rowOff>
    </xdr:to>
    <xdr:cxnSp macro="">
      <xdr:nvCxnSpPr>
        <xdr:cNvPr id="634" name="直線コネクタ 633"/>
        <xdr:cNvCxnSpPr/>
      </xdr:nvCxnSpPr>
      <xdr:spPr>
        <a:xfrm flipV="1">
          <a:off x="14592300" y="13585709"/>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35" name="フローチャート: 判断 63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36" name="テキスト ボックス 63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43807</xdr:rowOff>
    </xdr:from>
    <xdr:to>
      <xdr:col>76</xdr:col>
      <xdr:colOff>114300</xdr:colOff>
      <xdr:row>79</xdr:row>
      <xdr:rowOff>43969</xdr:rowOff>
    </xdr:to>
    <xdr:cxnSp macro="">
      <xdr:nvCxnSpPr>
        <xdr:cNvPr id="637" name="直線コネクタ 636"/>
        <xdr:cNvCxnSpPr/>
      </xdr:nvCxnSpPr>
      <xdr:spPr>
        <a:xfrm flipV="1">
          <a:off x="13703300" y="13588357"/>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38" name="フローチャート: 判断 63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39" name="テキスト ボックス 63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43969</xdr:rowOff>
    </xdr:from>
    <xdr:to>
      <xdr:col>71</xdr:col>
      <xdr:colOff>177800</xdr:colOff>
      <xdr:row>79</xdr:row>
      <xdr:rowOff>44450</xdr:rowOff>
    </xdr:to>
    <xdr:cxnSp macro="">
      <xdr:nvCxnSpPr>
        <xdr:cNvPr id="640" name="直線コネクタ 639"/>
        <xdr:cNvCxnSpPr/>
      </xdr:nvCxnSpPr>
      <xdr:spPr>
        <a:xfrm flipV="1">
          <a:off x="12814300" y="13588519"/>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41" name="フローチャート: 判断 64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42" name="テキスト ボックス 64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43" name="フローチャート: 判断 64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44" name="テキスト ボックス 64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164295</xdr:rowOff>
    </xdr:from>
    <xdr:to>
      <xdr:col>85</xdr:col>
      <xdr:colOff>177800</xdr:colOff>
      <xdr:row>79</xdr:row>
      <xdr:rowOff>94445</xdr:rowOff>
    </xdr:to>
    <xdr:sp macro="" textlink="">
      <xdr:nvSpPr>
        <xdr:cNvPr id="650" name="楕円 649"/>
        <xdr:cNvSpPr/>
      </xdr:nvSpPr>
      <xdr:spPr>
        <a:xfrm>
          <a:off x="16268700" y="135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137224</xdr:rowOff>
    </xdr:from>
    <xdr:ext cx="378565" cy="259045"/>
    <xdr:sp macro="" textlink="">
      <xdr:nvSpPr>
        <xdr:cNvPr id="651" name="災害復旧費該当値テキスト"/>
        <xdr:cNvSpPr txBox="1"/>
      </xdr:nvSpPr>
      <xdr:spPr>
        <a:xfrm>
          <a:off x="16370300" y="13510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161809</xdr:rowOff>
    </xdr:from>
    <xdr:to>
      <xdr:col>81</xdr:col>
      <xdr:colOff>101600</xdr:colOff>
      <xdr:row>79</xdr:row>
      <xdr:rowOff>91959</xdr:rowOff>
    </xdr:to>
    <xdr:sp macro="" textlink="">
      <xdr:nvSpPr>
        <xdr:cNvPr id="652" name="楕円 651"/>
        <xdr:cNvSpPr/>
      </xdr:nvSpPr>
      <xdr:spPr>
        <a:xfrm>
          <a:off x="15430500" y="135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83086</xdr:rowOff>
    </xdr:from>
    <xdr:ext cx="378565" cy="259045"/>
    <xdr:sp macro="" textlink="">
      <xdr:nvSpPr>
        <xdr:cNvPr id="653" name="テキスト ボックス 652"/>
        <xdr:cNvSpPr txBox="1"/>
      </xdr:nvSpPr>
      <xdr:spPr>
        <a:xfrm>
          <a:off x="15292017" y="13627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164457</xdr:rowOff>
    </xdr:from>
    <xdr:to>
      <xdr:col>76</xdr:col>
      <xdr:colOff>165100</xdr:colOff>
      <xdr:row>79</xdr:row>
      <xdr:rowOff>94607</xdr:rowOff>
    </xdr:to>
    <xdr:sp macro="" textlink="">
      <xdr:nvSpPr>
        <xdr:cNvPr id="654" name="楕円 653"/>
        <xdr:cNvSpPr/>
      </xdr:nvSpPr>
      <xdr:spPr>
        <a:xfrm>
          <a:off x="14541500" y="1353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85734</xdr:rowOff>
    </xdr:from>
    <xdr:ext cx="378565" cy="259045"/>
    <xdr:sp macro="" textlink="">
      <xdr:nvSpPr>
        <xdr:cNvPr id="655" name="テキスト ボックス 654"/>
        <xdr:cNvSpPr txBox="1"/>
      </xdr:nvSpPr>
      <xdr:spPr>
        <a:xfrm>
          <a:off x="14403017" y="1363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164619</xdr:rowOff>
    </xdr:from>
    <xdr:to>
      <xdr:col>72</xdr:col>
      <xdr:colOff>38100</xdr:colOff>
      <xdr:row>79</xdr:row>
      <xdr:rowOff>94769</xdr:rowOff>
    </xdr:to>
    <xdr:sp macro="" textlink="">
      <xdr:nvSpPr>
        <xdr:cNvPr id="656" name="楕円 655"/>
        <xdr:cNvSpPr/>
      </xdr:nvSpPr>
      <xdr:spPr>
        <a:xfrm>
          <a:off x="13652500" y="135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85896</xdr:rowOff>
    </xdr:from>
    <xdr:ext cx="378565" cy="259045"/>
    <xdr:sp macro="" textlink="">
      <xdr:nvSpPr>
        <xdr:cNvPr id="657" name="テキスト ボックス 656"/>
        <xdr:cNvSpPr txBox="1"/>
      </xdr:nvSpPr>
      <xdr:spPr>
        <a:xfrm>
          <a:off x="13514017" y="13630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85" name="直線コネクタ 68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8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87" name="直線コネクタ 68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8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89" name="直線コネクタ 68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482</xdr:rowOff>
    </xdr:from>
    <xdr:to>
      <xdr:col>85</xdr:col>
      <xdr:colOff>127000</xdr:colOff>
      <xdr:row>98</xdr:row>
      <xdr:rowOff>9006</xdr:rowOff>
    </xdr:to>
    <xdr:cxnSp macro="">
      <xdr:nvCxnSpPr>
        <xdr:cNvPr id="690" name="直線コネクタ 689"/>
        <xdr:cNvCxnSpPr/>
      </xdr:nvCxnSpPr>
      <xdr:spPr>
        <a:xfrm flipV="1">
          <a:off x="15481300" y="16802582"/>
          <a:ext cx="8382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69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692" name="フローチャート: 判断 69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9006</xdr:rowOff>
    </xdr:from>
    <xdr:to>
      <xdr:col>81</xdr:col>
      <xdr:colOff>50800</xdr:colOff>
      <xdr:row>98</xdr:row>
      <xdr:rowOff>18804</xdr:rowOff>
    </xdr:to>
    <xdr:cxnSp macro="">
      <xdr:nvCxnSpPr>
        <xdr:cNvPr id="693" name="直線コネクタ 692"/>
        <xdr:cNvCxnSpPr/>
      </xdr:nvCxnSpPr>
      <xdr:spPr>
        <a:xfrm flipV="1">
          <a:off x="14592300" y="16811106"/>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694" name="フローチャート: 判断 69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695" name="テキスト ボックス 69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16125</xdr:rowOff>
    </xdr:from>
    <xdr:to>
      <xdr:col>76</xdr:col>
      <xdr:colOff>114300</xdr:colOff>
      <xdr:row>98</xdr:row>
      <xdr:rowOff>18804</xdr:rowOff>
    </xdr:to>
    <xdr:cxnSp macro="">
      <xdr:nvCxnSpPr>
        <xdr:cNvPr id="696" name="直線コネクタ 695"/>
        <xdr:cNvCxnSpPr/>
      </xdr:nvCxnSpPr>
      <xdr:spPr>
        <a:xfrm>
          <a:off x="13703300" y="16818225"/>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697" name="フローチャート: 判断 69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698" name="テキスト ボックス 69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16125</xdr:rowOff>
    </xdr:from>
    <xdr:to>
      <xdr:col>71</xdr:col>
      <xdr:colOff>177800</xdr:colOff>
      <xdr:row>98</xdr:row>
      <xdr:rowOff>23293</xdr:rowOff>
    </xdr:to>
    <xdr:cxnSp macro="">
      <xdr:nvCxnSpPr>
        <xdr:cNvPr id="699" name="直線コネクタ 698"/>
        <xdr:cNvCxnSpPr/>
      </xdr:nvCxnSpPr>
      <xdr:spPr>
        <a:xfrm flipV="1">
          <a:off x="12814300" y="16818225"/>
          <a:ext cx="889000" cy="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00" name="フローチャート: 判断 69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01" name="テキスト ボックス 70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02" name="フローチャート: 判断 70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03" name="テキスト ボックス 70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121132</xdr:rowOff>
    </xdr:from>
    <xdr:to>
      <xdr:col>85</xdr:col>
      <xdr:colOff>177800</xdr:colOff>
      <xdr:row>98</xdr:row>
      <xdr:rowOff>51282</xdr:rowOff>
    </xdr:to>
    <xdr:sp macro="" textlink="">
      <xdr:nvSpPr>
        <xdr:cNvPr id="709" name="楕円 708"/>
        <xdr:cNvSpPr/>
      </xdr:nvSpPr>
      <xdr:spPr>
        <a:xfrm>
          <a:off x="162687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36059</xdr:rowOff>
    </xdr:from>
    <xdr:ext cx="534377" cy="259045"/>
    <xdr:sp macro="" textlink="">
      <xdr:nvSpPr>
        <xdr:cNvPr id="710" name="公債費該当値テキスト"/>
        <xdr:cNvSpPr txBox="1"/>
      </xdr:nvSpPr>
      <xdr:spPr>
        <a:xfrm>
          <a:off x="16370300" y="1666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129656</xdr:rowOff>
    </xdr:from>
    <xdr:to>
      <xdr:col>81</xdr:col>
      <xdr:colOff>101600</xdr:colOff>
      <xdr:row>98</xdr:row>
      <xdr:rowOff>59806</xdr:rowOff>
    </xdr:to>
    <xdr:sp macro="" textlink="">
      <xdr:nvSpPr>
        <xdr:cNvPr id="711" name="楕円 710"/>
        <xdr:cNvSpPr/>
      </xdr:nvSpPr>
      <xdr:spPr>
        <a:xfrm>
          <a:off x="15430500" y="1676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50933</xdr:rowOff>
    </xdr:from>
    <xdr:ext cx="534377" cy="259045"/>
    <xdr:sp macro="" textlink="">
      <xdr:nvSpPr>
        <xdr:cNvPr id="712" name="テキスト ボックス 711"/>
        <xdr:cNvSpPr txBox="1"/>
      </xdr:nvSpPr>
      <xdr:spPr>
        <a:xfrm>
          <a:off x="15214111" y="168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139454</xdr:rowOff>
    </xdr:from>
    <xdr:to>
      <xdr:col>76</xdr:col>
      <xdr:colOff>165100</xdr:colOff>
      <xdr:row>98</xdr:row>
      <xdr:rowOff>69604</xdr:rowOff>
    </xdr:to>
    <xdr:sp macro="" textlink="">
      <xdr:nvSpPr>
        <xdr:cNvPr id="713" name="楕円 712"/>
        <xdr:cNvSpPr/>
      </xdr:nvSpPr>
      <xdr:spPr>
        <a:xfrm>
          <a:off x="14541500" y="167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60731</xdr:rowOff>
    </xdr:from>
    <xdr:ext cx="534377" cy="259045"/>
    <xdr:sp macro="" textlink="">
      <xdr:nvSpPr>
        <xdr:cNvPr id="714" name="テキスト ボックス 713"/>
        <xdr:cNvSpPr txBox="1"/>
      </xdr:nvSpPr>
      <xdr:spPr>
        <a:xfrm>
          <a:off x="14325111" y="1686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136775</xdr:rowOff>
    </xdr:from>
    <xdr:to>
      <xdr:col>72</xdr:col>
      <xdr:colOff>38100</xdr:colOff>
      <xdr:row>98</xdr:row>
      <xdr:rowOff>66925</xdr:rowOff>
    </xdr:to>
    <xdr:sp macro="" textlink="">
      <xdr:nvSpPr>
        <xdr:cNvPr id="715" name="楕円 714"/>
        <xdr:cNvSpPr/>
      </xdr:nvSpPr>
      <xdr:spPr>
        <a:xfrm>
          <a:off x="13652500" y="167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58052</xdr:rowOff>
    </xdr:from>
    <xdr:ext cx="534377" cy="259045"/>
    <xdr:sp macro="" textlink="">
      <xdr:nvSpPr>
        <xdr:cNvPr id="716" name="テキスト ボックス 715"/>
        <xdr:cNvSpPr txBox="1"/>
      </xdr:nvSpPr>
      <xdr:spPr>
        <a:xfrm>
          <a:off x="13436111" y="1686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143943</xdr:rowOff>
    </xdr:from>
    <xdr:to>
      <xdr:col>67</xdr:col>
      <xdr:colOff>101600</xdr:colOff>
      <xdr:row>98</xdr:row>
      <xdr:rowOff>74093</xdr:rowOff>
    </xdr:to>
    <xdr:sp macro="" textlink="">
      <xdr:nvSpPr>
        <xdr:cNvPr id="717" name="楕円 716"/>
        <xdr:cNvSpPr/>
      </xdr:nvSpPr>
      <xdr:spPr>
        <a:xfrm>
          <a:off x="12763500" y="167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65220</xdr:rowOff>
    </xdr:from>
    <xdr:ext cx="534377" cy="259045"/>
    <xdr:sp macro="" textlink="">
      <xdr:nvSpPr>
        <xdr:cNvPr id="718" name="テキスト ボックス 717"/>
        <xdr:cNvSpPr txBox="1"/>
      </xdr:nvSpPr>
      <xdr:spPr>
        <a:xfrm>
          <a:off x="12547111" y="1686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2" name="テキスト ボックス 73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4" name="テキスト ボックス 73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6" name="テキスト ボックス 73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4" name="直線コネクタ 74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4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8" name="直線コネクタ 74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1" name="フローチャート: 判断 75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53" name="フローチャート: 判断 75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54" name="テキスト ボックス 75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56" name="フローチャート: 判断 75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57" name="テキスト ボックス 75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59" name="フローチャート: 判断 75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60" name="テキスト ボックス 75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61" name="フローチャート: 判断 76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62" name="テキスト ボックス 76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6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議会費は、令和２年度は前年に比べ微減の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5,073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3,702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円や神奈川県平均</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1,416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円に比べ高額で、　議員報酬の水準が他団体と比較して高いことが主な原因である。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●商工費は新型コロナウイルス感染症対策である持続化給付金の支給により、令和２年度は前年に比べ</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5,782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8,248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円となり類似団体平均</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11,169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円、神奈川県平均</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35,840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円に比べ低額ではあるが、伸び率は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●総務費も新型コロナウイルス感染症対策である特別定額給付金の支給により、令和２年度は前年に比べ伸び率</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196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106,100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156,388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円となり類似団体平均</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160,581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円に比べ低額ではあるが、、神奈川県平均</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137,638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円よりは高額となっている。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●衛生費は、汚水処理施設管渠調査の終了などにより前年度比</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1,251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35,209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円で類似団体、神奈川県平均とほぼ変わらない数値となっている。また、土木費は道路整備工事などの減により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4,586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円減の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40,080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円でこちらは類似団体とほぼ変わらない数値だが、神奈川県平均の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52,298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円よりは低い金額となっている。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増減要因に新型コロナウイルス感染症の影響が多く出る結果となった。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財政調整基金残高の標準財政規模比は</a:t>
          </a:r>
          <a:r>
            <a:rPr kumimoji="1" lang="en-US" altLang="ja-JP" sz="1100">
              <a:solidFill>
                <a:sysClr val="windowText" lastClr="000000"/>
              </a:solidFill>
              <a:latin typeface="ＭＳ ゴシック" pitchFamily="49" charset="-128"/>
              <a:ea typeface="ＭＳ ゴシック" pitchFamily="49" charset="-128"/>
            </a:rPr>
            <a:t>13.89</a:t>
          </a:r>
          <a:r>
            <a:rPr kumimoji="1" lang="ja-JP" altLang="en-US" sz="1100">
              <a:solidFill>
                <a:sysClr val="windowText" lastClr="000000"/>
              </a:solidFill>
              <a:latin typeface="ＭＳ ゴシック" pitchFamily="49" charset="-128"/>
              <a:ea typeface="ＭＳ ゴシック" pitchFamily="49" charset="-128"/>
            </a:rPr>
            <a:t>％とここ数年で最も高い割合となった。これは、令和</a:t>
          </a:r>
          <a:r>
            <a:rPr kumimoji="1" lang="en-US" altLang="ja-JP" sz="1100">
              <a:solidFill>
                <a:sysClr val="windowText" lastClr="000000"/>
              </a:solidFill>
              <a:latin typeface="ＭＳ ゴシック" pitchFamily="49" charset="-128"/>
              <a:ea typeface="ＭＳ ゴシック" pitchFamily="49" charset="-128"/>
            </a:rPr>
            <a:t>3</a:t>
          </a:r>
          <a:r>
            <a:rPr kumimoji="1" lang="ja-JP" altLang="en-US" sz="1100">
              <a:solidFill>
                <a:sysClr val="windowText" lastClr="000000"/>
              </a:solidFill>
              <a:latin typeface="ＭＳ ゴシック" pitchFamily="49" charset="-128"/>
              <a:ea typeface="ＭＳ ゴシック" pitchFamily="49" charset="-128"/>
            </a:rPr>
            <a:t>年度以降のコロナ禍による町財政への影響が見通せないことから、財源確保として財政調整基金への積増しを行ったことによるものである。</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　実質収支額は、地方消費税交付金、株式等譲渡所得割交付金や普通交付税による歳入増が、施設整備や改修経費等の歳出増を上回ったため、前年度から約</a:t>
          </a:r>
          <a:r>
            <a:rPr kumimoji="1" lang="en-US" altLang="ja-JP" sz="1100">
              <a:solidFill>
                <a:sysClr val="windowText" lastClr="000000"/>
              </a:solidFill>
              <a:latin typeface="ＭＳ ゴシック" pitchFamily="49" charset="-128"/>
              <a:ea typeface="ＭＳ ゴシック" pitchFamily="49" charset="-128"/>
            </a:rPr>
            <a:t>1.7</a:t>
          </a:r>
          <a:r>
            <a:rPr kumimoji="1" lang="ja-JP" altLang="en-US" sz="1100">
              <a:solidFill>
                <a:sysClr val="windowText" lastClr="000000"/>
              </a:solidFill>
              <a:latin typeface="ＭＳ ゴシック" pitchFamily="49" charset="-128"/>
              <a:ea typeface="ＭＳ ゴシック" pitchFamily="49" charset="-128"/>
            </a:rPr>
            <a:t>億円黒字が拡大し、標準財政規模比は前年より</a:t>
          </a:r>
          <a:r>
            <a:rPr kumimoji="1" lang="en-US" altLang="ja-JP" sz="1100">
              <a:solidFill>
                <a:sysClr val="windowText" lastClr="000000"/>
              </a:solidFill>
              <a:latin typeface="ＭＳ ゴシック" pitchFamily="49" charset="-128"/>
              <a:ea typeface="ＭＳ ゴシック" pitchFamily="49" charset="-128"/>
            </a:rPr>
            <a:t>2.02</a:t>
          </a:r>
          <a:r>
            <a:rPr kumimoji="1" lang="ja-JP" altLang="en-US" sz="1100">
              <a:solidFill>
                <a:sysClr val="windowText" lastClr="000000"/>
              </a:solidFill>
              <a:latin typeface="ＭＳ ゴシック" pitchFamily="49" charset="-128"/>
              <a:ea typeface="ＭＳ ゴシック" pitchFamily="49" charset="-128"/>
            </a:rPr>
            <a:t>％増となった。</a:t>
          </a:r>
        </a:p>
        <a:p>
          <a:r>
            <a:rPr kumimoji="1" lang="ja-JP" altLang="en-US" sz="1100">
              <a:solidFill>
                <a:sysClr val="windowText" lastClr="000000"/>
              </a:solidFill>
              <a:latin typeface="ＭＳ ゴシック" pitchFamily="49" charset="-128"/>
              <a:ea typeface="ＭＳ ゴシック" pitchFamily="49" charset="-128"/>
            </a:rPr>
            <a:t>　実質単年度収支は、財政調整基金への積立金が取崩し額を上回り前年より</a:t>
          </a:r>
          <a:r>
            <a:rPr kumimoji="1" lang="en-US" altLang="ja-JP" sz="1100">
              <a:solidFill>
                <a:sysClr val="windowText" lastClr="000000"/>
              </a:solidFill>
              <a:latin typeface="ＭＳ ゴシック" pitchFamily="49" charset="-128"/>
              <a:ea typeface="ＭＳ ゴシック" pitchFamily="49" charset="-128"/>
            </a:rPr>
            <a:t>4.4</a:t>
          </a:r>
          <a:r>
            <a:rPr kumimoji="1" lang="ja-JP" altLang="en-US" sz="1100">
              <a:solidFill>
                <a:sysClr val="windowText" lastClr="000000"/>
              </a:solidFill>
              <a:latin typeface="ＭＳ ゴシック" pitchFamily="49" charset="-128"/>
              <a:ea typeface="ＭＳ ゴシック" pitchFamily="49" charset="-128"/>
            </a:rPr>
            <a:t>億増加したこと等により黒字となった。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神奈川県葉山町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一般会計は、普通交付税や地方消費税交付金などの各種交付金の増による歳入の増加（</a:t>
          </a:r>
          <a:r>
            <a:rPr kumimoji="1" lang="en-US" altLang="ja-JP" sz="1400">
              <a:solidFill>
                <a:sysClr val="windowText" lastClr="000000"/>
              </a:solidFill>
              <a:latin typeface="ＭＳ ゴシック" pitchFamily="49" charset="-128"/>
              <a:ea typeface="ＭＳ ゴシック" pitchFamily="49" charset="-128"/>
            </a:rPr>
            <a:t>+41.7</a:t>
          </a:r>
          <a:r>
            <a:rPr kumimoji="1" lang="ja-JP" altLang="en-US" sz="1400">
              <a:solidFill>
                <a:sysClr val="windowText" lastClr="000000"/>
              </a:solidFill>
              <a:latin typeface="ＭＳ ゴシック" pitchFamily="49" charset="-128"/>
              <a:ea typeface="ＭＳ ゴシック" pitchFamily="49" charset="-128"/>
            </a:rPr>
            <a:t>億）が、特別定額給付金の支給などに伴う歳出の増加（</a:t>
          </a:r>
          <a:r>
            <a:rPr kumimoji="1" lang="en-US" altLang="ja-JP" sz="1400">
              <a:solidFill>
                <a:sysClr val="windowText" lastClr="000000"/>
              </a:solidFill>
              <a:latin typeface="ＭＳ ゴシック" pitchFamily="49" charset="-128"/>
              <a:ea typeface="ＭＳ ゴシック" pitchFamily="49" charset="-128"/>
            </a:rPr>
            <a:t>+39.1</a:t>
          </a:r>
          <a:r>
            <a:rPr kumimoji="1" lang="ja-JP" altLang="en-US" sz="1400">
              <a:solidFill>
                <a:sysClr val="windowText" lastClr="000000"/>
              </a:solidFill>
              <a:latin typeface="ＭＳ ゴシック" pitchFamily="49" charset="-128"/>
              <a:ea typeface="ＭＳ ゴシック" pitchFamily="49" charset="-128"/>
            </a:rPr>
            <a:t>億）を上回り、令和２年度の実質収支は前年度より</a:t>
          </a:r>
          <a:r>
            <a:rPr kumimoji="1" lang="en-US" altLang="ja-JP" sz="1400">
              <a:solidFill>
                <a:sysClr val="windowText" lastClr="000000"/>
              </a:solidFill>
              <a:latin typeface="ＭＳ ゴシック" pitchFamily="49" charset="-128"/>
              <a:ea typeface="ＭＳ ゴシック" pitchFamily="49" charset="-128"/>
            </a:rPr>
            <a:t>2.02</a:t>
          </a:r>
          <a:r>
            <a:rPr kumimoji="1" lang="ja-JP" altLang="en-US" sz="1400">
              <a:solidFill>
                <a:sysClr val="windowText" lastClr="000000"/>
              </a:solidFill>
              <a:latin typeface="ＭＳ ゴシック" pitchFamily="49" charset="-128"/>
              <a:ea typeface="ＭＳ ゴシック" pitchFamily="49" charset="-128"/>
            </a:rPr>
            <a:t>％増加した。</a:t>
          </a:r>
        </a:p>
        <a:p>
          <a:r>
            <a:rPr kumimoji="1" lang="ja-JP" altLang="en-US" sz="1400">
              <a:solidFill>
                <a:sysClr val="windowText" lastClr="000000"/>
              </a:solidFill>
              <a:latin typeface="ＭＳ ゴシック" pitchFamily="49" charset="-128"/>
              <a:ea typeface="ＭＳ ゴシック" pitchFamily="49" charset="-128"/>
            </a:rPr>
            <a:t>　国民健康保険特別会計は、県支出金（保険給付費等交付金）や被保険者数の減による保険料収入の減少などによる歳入の減少（△</a:t>
          </a:r>
          <a:r>
            <a:rPr kumimoji="1" lang="en-US" altLang="ja-JP" sz="1400">
              <a:solidFill>
                <a:sysClr val="windowText" lastClr="000000"/>
              </a:solidFill>
              <a:latin typeface="ＭＳ ゴシック" pitchFamily="49" charset="-128"/>
              <a:ea typeface="ＭＳ ゴシック" pitchFamily="49" charset="-128"/>
            </a:rPr>
            <a:t>1.92</a:t>
          </a:r>
          <a:r>
            <a:rPr kumimoji="1" lang="ja-JP" altLang="en-US" sz="1400">
              <a:solidFill>
                <a:sysClr val="windowText" lastClr="000000"/>
              </a:solidFill>
              <a:latin typeface="ＭＳ ゴシック" pitchFamily="49" charset="-128"/>
              <a:ea typeface="ＭＳ ゴシック" pitchFamily="49" charset="-128"/>
            </a:rPr>
            <a:t>億）はあったものの、コロナ禍での受診控え等の影響で歳出が減少（△</a:t>
          </a:r>
          <a:r>
            <a:rPr kumimoji="1" lang="en-US" altLang="ja-JP" sz="1400">
              <a:solidFill>
                <a:sysClr val="windowText" lastClr="000000"/>
              </a:solidFill>
              <a:latin typeface="ＭＳ ゴシック" pitchFamily="49" charset="-128"/>
              <a:ea typeface="ＭＳ ゴシック" pitchFamily="49" charset="-128"/>
            </a:rPr>
            <a:t>2.27</a:t>
          </a:r>
          <a:r>
            <a:rPr kumimoji="1" lang="ja-JP" altLang="en-US" sz="1400">
              <a:solidFill>
                <a:sysClr val="windowText" lastClr="000000"/>
              </a:solidFill>
              <a:latin typeface="ＭＳ ゴシック" pitchFamily="49" charset="-128"/>
              <a:ea typeface="ＭＳ ゴシック" pitchFamily="49" charset="-128"/>
            </a:rPr>
            <a:t>億）したことから、令和２年度の実質収支は前年度より</a:t>
          </a:r>
          <a:r>
            <a:rPr kumimoji="1" lang="en-US" altLang="ja-JP" sz="1400">
              <a:solidFill>
                <a:sysClr val="windowText" lastClr="000000"/>
              </a:solidFill>
              <a:latin typeface="ＭＳ ゴシック" pitchFamily="49" charset="-128"/>
              <a:ea typeface="ＭＳ ゴシック" pitchFamily="49" charset="-128"/>
            </a:rPr>
            <a:t>0.43</a:t>
          </a:r>
          <a:r>
            <a:rPr kumimoji="1" lang="ja-JP" altLang="en-US" sz="1400">
              <a:solidFill>
                <a:sysClr val="windowText" lastClr="000000"/>
              </a:solidFill>
              <a:latin typeface="ＭＳ ゴシック" pitchFamily="49" charset="-128"/>
              <a:ea typeface="ＭＳ ゴシック" pitchFamily="49" charset="-128"/>
            </a:rPr>
            <a:t>％増加した。</a:t>
          </a:r>
        </a:p>
        <a:p>
          <a:r>
            <a:rPr kumimoji="1" lang="ja-JP" altLang="en-US" sz="1400">
              <a:solidFill>
                <a:sysClr val="windowText" lastClr="000000"/>
              </a:solidFill>
              <a:latin typeface="ＭＳ ゴシック" pitchFamily="49" charset="-128"/>
              <a:ea typeface="ＭＳ ゴシック" pitchFamily="49" charset="-128"/>
            </a:rPr>
            <a:t>　介護保険特別会計は、繰越金（前年度剰余金）や保険料の改定等による保険料収入の歳入の減少（△</a:t>
          </a:r>
          <a:r>
            <a:rPr kumimoji="1" lang="en-US" altLang="ja-JP" sz="1400">
              <a:solidFill>
                <a:sysClr val="windowText" lastClr="000000"/>
              </a:solidFill>
              <a:latin typeface="ＭＳ ゴシック" pitchFamily="49" charset="-128"/>
              <a:ea typeface="ＭＳ ゴシック" pitchFamily="49" charset="-128"/>
            </a:rPr>
            <a:t>0.33</a:t>
          </a:r>
          <a:r>
            <a:rPr kumimoji="1" lang="ja-JP" altLang="en-US" sz="1400">
              <a:solidFill>
                <a:sysClr val="windowText" lastClr="000000"/>
              </a:solidFill>
              <a:latin typeface="ＭＳ ゴシック" pitchFamily="49" charset="-128"/>
              <a:ea typeface="ＭＳ ゴシック" pitchFamily="49" charset="-128"/>
            </a:rPr>
            <a:t>億）が歳出の減少（△</a:t>
          </a:r>
          <a:r>
            <a:rPr kumimoji="1" lang="en-US" altLang="ja-JP" sz="1400">
              <a:solidFill>
                <a:sysClr val="windowText" lastClr="000000"/>
              </a:solidFill>
              <a:latin typeface="ＭＳ ゴシック" pitchFamily="49" charset="-128"/>
              <a:ea typeface="ＭＳ ゴシック" pitchFamily="49" charset="-128"/>
            </a:rPr>
            <a:t>0.04</a:t>
          </a:r>
          <a:r>
            <a:rPr kumimoji="1" lang="ja-JP" altLang="en-US" sz="1400">
              <a:solidFill>
                <a:sysClr val="windowText" lastClr="000000"/>
              </a:solidFill>
              <a:latin typeface="ＭＳ ゴシック" pitchFamily="49" charset="-128"/>
              <a:ea typeface="ＭＳ ゴシック" pitchFamily="49" charset="-128"/>
            </a:rPr>
            <a:t>億）を上回り、令和２年度の実質収支は前年度より</a:t>
          </a:r>
          <a:r>
            <a:rPr kumimoji="1" lang="en-US" altLang="ja-JP" sz="1400">
              <a:solidFill>
                <a:sysClr val="windowText" lastClr="000000"/>
              </a:solidFill>
              <a:latin typeface="ＭＳ ゴシック" pitchFamily="49" charset="-128"/>
              <a:ea typeface="ＭＳ ゴシック" pitchFamily="49" charset="-128"/>
            </a:rPr>
            <a:t>0.49</a:t>
          </a:r>
          <a:r>
            <a:rPr kumimoji="1" lang="ja-JP" altLang="en-US" sz="1400">
              <a:solidFill>
                <a:sysClr val="windowText" lastClr="000000"/>
              </a:solidFill>
              <a:latin typeface="ＭＳ ゴシック" pitchFamily="49" charset="-128"/>
              <a:ea typeface="ＭＳ ゴシック" pitchFamily="49" charset="-128"/>
            </a:rPr>
            <a:t>％減少した。</a:t>
          </a:r>
        </a:p>
        <a:p>
          <a:r>
            <a:rPr kumimoji="1" lang="ja-JP" altLang="en-US" sz="1400">
              <a:solidFill>
                <a:sysClr val="windowText" lastClr="000000"/>
              </a:solidFill>
              <a:latin typeface="ＭＳ ゴシック" pitchFamily="49" charset="-128"/>
              <a:ea typeface="ＭＳ ゴシック" pitchFamily="49" charset="-128"/>
            </a:rPr>
            <a:t>　下水道事業会計は、維持管理経費の減少により収益合計の黒字が拡大（</a:t>
          </a:r>
          <a:r>
            <a:rPr kumimoji="1" lang="en-US" altLang="ja-JP" sz="1400">
              <a:solidFill>
                <a:sysClr val="windowText" lastClr="000000"/>
              </a:solidFill>
              <a:latin typeface="ＭＳ ゴシック" pitchFamily="49" charset="-128"/>
              <a:ea typeface="ＭＳ ゴシック" pitchFamily="49" charset="-128"/>
            </a:rPr>
            <a:t>+1.78</a:t>
          </a:r>
          <a:r>
            <a:rPr kumimoji="1" lang="ja-JP" altLang="en-US" sz="1400">
              <a:solidFill>
                <a:sysClr val="windowText" lastClr="000000"/>
              </a:solidFill>
              <a:latin typeface="ＭＳ ゴシック" pitchFamily="49" charset="-128"/>
              <a:ea typeface="ＭＳ ゴシック" pitchFamily="49" charset="-128"/>
            </a:rPr>
            <a:t>億円）し、令和２年度の実質収支は前年度より</a:t>
          </a:r>
          <a:r>
            <a:rPr kumimoji="1" lang="en-US" altLang="ja-JP" sz="1400">
              <a:solidFill>
                <a:sysClr val="windowText" lastClr="000000"/>
              </a:solidFill>
              <a:latin typeface="ＭＳ ゴシック" pitchFamily="49" charset="-128"/>
              <a:ea typeface="ＭＳ ゴシック" pitchFamily="49" charset="-128"/>
            </a:rPr>
            <a:t>0.9</a:t>
          </a:r>
          <a:r>
            <a:rPr kumimoji="1" lang="ja-JP" altLang="en-US" sz="1400">
              <a:solidFill>
                <a:sysClr val="windowText" lastClr="000000"/>
              </a:solidFill>
              <a:latin typeface="ＭＳ ゴシック" pitchFamily="49" charset="-128"/>
              <a:ea typeface="ＭＳ ゴシック" pitchFamily="49" charset="-128"/>
            </a:rPr>
            <a:t>％増加した。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14758075</v>
      </c>
      <c r="BO4" s="433"/>
      <c r="BP4" s="433"/>
      <c r="BQ4" s="433"/>
      <c r="BR4" s="433"/>
      <c r="BS4" s="433"/>
      <c r="BT4" s="433"/>
      <c r="BU4" s="434"/>
      <c r="BV4" s="432">
        <v>10584051</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8.5</v>
      </c>
      <c r="CU4" s="439"/>
      <c r="CV4" s="439"/>
      <c r="CW4" s="439"/>
      <c r="CX4" s="439"/>
      <c r="CY4" s="439"/>
      <c r="CZ4" s="439"/>
      <c r="DA4" s="440"/>
      <c r="DB4" s="438">
        <v>6.5</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13992604</v>
      </c>
      <c r="BO5" s="470"/>
      <c r="BP5" s="470"/>
      <c r="BQ5" s="470"/>
      <c r="BR5" s="470"/>
      <c r="BS5" s="470"/>
      <c r="BT5" s="470"/>
      <c r="BU5" s="471"/>
      <c r="BV5" s="469">
        <v>10078386</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90.7</v>
      </c>
      <c r="CU5" s="467"/>
      <c r="CV5" s="467"/>
      <c r="CW5" s="467"/>
      <c r="CX5" s="467"/>
      <c r="CY5" s="467"/>
      <c r="CZ5" s="467"/>
      <c r="DA5" s="468"/>
      <c r="DB5" s="466">
        <v>94.6</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765471</v>
      </c>
      <c r="BO6" s="470"/>
      <c r="BP6" s="470"/>
      <c r="BQ6" s="470"/>
      <c r="BR6" s="470"/>
      <c r="BS6" s="470"/>
      <c r="BT6" s="470"/>
      <c r="BU6" s="471"/>
      <c r="BV6" s="469">
        <v>505665</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96.9</v>
      </c>
      <c r="CU6" s="507"/>
      <c r="CV6" s="507"/>
      <c r="CW6" s="507"/>
      <c r="CX6" s="507"/>
      <c r="CY6" s="507"/>
      <c r="CZ6" s="507"/>
      <c r="DA6" s="508"/>
      <c r="DB6" s="506">
        <v>100.3</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152177</v>
      </c>
      <c r="BO7" s="470"/>
      <c r="BP7" s="470"/>
      <c r="BQ7" s="470"/>
      <c r="BR7" s="470"/>
      <c r="BS7" s="470"/>
      <c r="BT7" s="470"/>
      <c r="BU7" s="471"/>
      <c r="BV7" s="469">
        <v>61995</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7222183</v>
      </c>
      <c r="CU7" s="470"/>
      <c r="CV7" s="470"/>
      <c r="CW7" s="470"/>
      <c r="CX7" s="470"/>
      <c r="CY7" s="470"/>
      <c r="CZ7" s="470"/>
      <c r="DA7" s="471"/>
      <c r="DB7" s="469">
        <v>6853967</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613294</v>
      </c>
      <c r="BO8" s="470"/>
      <c r="BP8" s="470"/>
      <c r="BQ8" s="470"/>
      <c r="BR8" s="470"/>
      <c r="BS8" s="470"/>
      <c r="BT8" s="470"/>
      <c r="BU8" s="471"/>
      <c r="BV8" s="469">
        <v>443670</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0.89</v>
      </c>
      <c r="CU8" s="510"/>
      <c r="CV8" s="510"/>
      <c r="CW8" s="510"/>
      <c r="CX8" s="510"/>
      <c r="CY8" s="510"/>
      <c r="CZ8" s="510"/>
      <c r="DA8" s="511"/>
      <c r="DB8" s="509">
        <v>0.9</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31665</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93</v>
      </c>
      <c r="AV9" s="502"/>
      <c r="AW9" s="502"/>
      <c r="AX9" s="502"/>
      <c r="AY9" s="503" t="s">
        <v>115</v>
      </c>
      <c r="AZ9" s="504"/>
      <c r="BA9" s="504"/>
      <c r="BB9" s="504"/>
      <c r="BC9" s="504"/>
      <c r="BD9" s="504"/>
      <c r="BE9" s="504"/>
      <c r="BF9" s="504"/>
      <c r="BG9" s="504"/>
      <c r="BH9" s="504"/>
      <c r="BI9" s="504"/>
      <c r="BJ9" s="504"/>
      <c r="BK9" s="504"/>
      <c r="BL9" s="504"/>
      <c r="BM9" s="505"/>
      <c r="BN9" s="469">
        <v>169624</v>
      </c>
      <c r="BO9" s="470"/>
      <c r="BP9" s="470"/>
      <c r="BQ9" s="470"/>
      <c r="BR9" s="470"/>
      <c r="BS9" s="470"/>
      <c r="BT9" s="470"/>
      <c r="BU9" s="471"/>
      <c r="BV9" s="469">
        <v>9817</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6</v>
      </c>
      <c r="CU9" s="467"/>
      <c r="CV9" s="467"/>
      <c r="CW9" s="467"/>
      <c r="CX9" s="467"/>
      <c r="CY9" s="467"/>
      <c r="CZ9" s="467"/>
      <c r="DA9" s="468"/>
      <c r="DB9" s="466">
        <v>6.3</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117</v>
      </c>
      <c r="M10" s="499"/>
      <c r="N10" s="499"/>
      <c r="O10" s="499"/>
      <c r="P10" s="499"/>
      <c r="Q10" s="500"/>
      <c r="R10" s="520">
        <v>32096</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93</v>
      </c>
      <c r="AV10" s="502"/>
      <c r="AW10" s="502"/>
      <c r="AX10" s="502"/>
      <c r="AY10" s="503" t="s">
        <v>119</v>
      </c>
      <c r="AZ10" s="504"/>
      <c r="BA10" s="504"/>
      <c r="BB10" s="504"/>
      <c r="BC10" s="504"/>
      <c r="BD10" s="504"/>
      <c r="BE10" s="504"/>
      <c r="BF10" s="504"/>
      <c r="BG10" s="504"/>
      <c r="BH10" s="504"/>
      <c r="BI10" s="504"/>
      <c r="BJ10" s="504"/>
      <c r="BK10" s="504"/>
      <c r="BL10" s="504"/>
      <c r="BM10" s="505"/>
      <c r="BN10" s="469">
        <v>560030</v>
      </c>
      <c r="BO10" s="470"/>
      <c r="BP10" s="470"/>
      <c r="BQ10" s="470"/>
      <c r="BR10" s="470"/>
      <c r="BS10" s="470"/>
      <c r="BT10" s="470"/>
      <c r="BU10" s="471"/>
      <c r="BV10" s="469">
        <v>230061</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93</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126</v>
      </c>
      <c r="DC11" s="510"/>
      <c r="DD11" s="510"/>
      <c r="DE11" s="510"/>
      <c r="DF11" s="510"/>
      <c r="DG11" s="510"/>
      <c r="DH11" s="510"/>
      <c r="DI11" s="511"/>
      <c r="DJ11" s="186"/>
      <c r="DK11" s="186"/>
      <c r="DL11" s="186"/>
      <c r="DM11" s="186"/>
      <c r="DN11" s="186"/>
      <c r="DO11" s="186"/>
    </row>
    <row r="12" spans="1:119" ht="18.75" customHeight="1" x14ac:dyDescent="0.2">
      <c r="A12" s="187"/>
      <c r="B12" s="529" t="s">
        <v>127</v>
      </c>
      <c r="C12" s="530"/>
      <c r="D12" s="530"/>
      <c r="E12" s="530"/>
      <c r="F12" s="530"/>
      <c r="G12" s="530"/>
      <c r="H12" s="530"/>
      <c r="I12" s="530"/>
      <c r="J12" s="530"/>
      <c r="K12" s="531"/>
      <c r="L12" s="538" t="s">
        <v>128</v>
      </c>
      <c r="M12" s="539"/>
      <c r="N12" s="539"/>
      <c r="O12" s="539"/>
      <c r="P12" s="539"/>
      <c r="Q12" s="540"/>
      <c r="R12" s="541">
        <v>32916</v>
      </c>
      <c r="S12" s="542"/>
      <c r="T12" s="542"/>
      <c r="U12" s="542"/>
      <c r="V12" s="543"/>
      <c r="W12" s="544" t="s">
        <v>1</v>
      </c>
      <c r="X12" s="502"/>
      <c r="Y12" s="502"/>
      <c r="Z12" s="502"/>
      <c r="AA12" s="502"/>
      <c r="AB12" s="545"/>
      <c r="AC12" s="546" t="s">
        <v>129</v>
      </c>
      <c r="AD12" s="547"/>
      <c r="AE12" s="547"/>
      <c r="AF12" s="547"/>
      <c r="AG12" s="548"/>
      <c r="AH12" s="546" t="s">
        <v>130</v>
      </c>
      <c r="AI12" s="547"/>
      <c r="AJ12" s="547"/>
      <c r="AK12" s="547"/>
      <c r="AL12" s="549"/>
      <c r="AM12" s="498" t="s">
        <v>131</v>
      </c>
      <c r="AN12" s="499"/>
      <c r="AO12" s="499"/>
      <c r="AP12" s="499"/>
      <c r="AQ12" s="499"/>
      <c r="AR12" s="499"/>
      <c r="AS12" s="499"/>
      <c r="AT12" s="500"/>
      <c r="AU12" s="501" t="s">
        <v>93</v>
      </c>
      <c r="AV12" s="502"/>
      <c r="AW12" s="502"/>
      <c r="AX12" s="502"/>
      <c r="AY12" s="503" t="s">
        <v>132</v>
      </c>
      <c r="AZ12" s="504"/>
      <c r="BA12" s="504"/>
      <c r="BB12" s="504"/>
      <c r="BC12" s="504"/>
      <c r="BD12" s="504"/>
      <c r="BE12" s="504"/>
      <c r="BF12" s="504"/>
      <c r="BG12" s="504"/>
      <c r="BH12" s="504"/>
      <c r="BI12" s="504"/>
      <c r="BJ12" s="504"/>
      <c r="BK12" s="504"/>
      <c r="BL12" s="504"/>
      <c r="BM12" s="505"/>
      <c r="BN12" s="469">
        <v>318000</v>
      </c>
      <c r="BO12" s="470"/>
      <c r="BP12" s="470"/>
      <c r="BQ12" s="470"/>
      <c r="BR12" s="470"/>
      <c r="BS12" s="470"/>
      <c r="BT12" s="470"/>
      <c r="BU12" s="471"/>
      <c r="BV12" s="469">
        <v>265000</v>
      </c>
      <c r="BW12" s="470"/>
      <c r="BX12" s="470"/>
      <c r="BY12" s="470"/>
      <c r="BZ12" s="470"/>
      <c r="CA12" s="470"/>
      <c r="CB12" s="470"/>
      <c r="CC12" s="471"/>
      <c r="CD12" s="472" t="s">
        <v>133</v>
      </c>
      <c r="CE12" s="473"/>
      <c r="CF12" s="473"/>
      <c r="CG12" s="473"/>
      <c r="CH12" s="473"/>
      <c r="CI12" s="473"/>
      <c r="CJ12" s="473"/>
      <c r="CK12" s="473"/>
      <c r="CL12" s="473"/>
      <c r="CM12" s="473"/>
      <c r="CN12" s="473"/>
      <c r="CO12" s="473"/>
      <c r="CP12" s="473"/>
      <c r="CQ12" s="473"/>
      <c r="CR12" s="473"/>
      <c r="CS12" s="474"/>
      <c r="CT12" s="509" t="s">
        <v>126</v>
      </c>
      <c r="CU12" s="510"/>
      <c r="CV12" s="510"/>
      <c r="CW12" s="510"/>
      <c r="CX12" s="510"/>
      <c r="CY12" s="510"/>
      <c r="CZ12" s="510"/>
      <c r="DA12" s="511"/>
      <c r="DB12" s="509" t="s">
        <v>134</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135</v>
      </c>
      <c r="N13" s="561"/>
      <c r="O13" s="561"/>
      <c r="P13" s="561"/>
      <c r="Q13" s="562"/>
      <c r="R13" s="553">
        <v>32665</v>
      </c>
      <c r="S13" s="554"/>
      <c r="T13" s="554"/>
      <c r="U13" s="554"/>
      <c r="V13" s="555"/>
      <c r="W13" s="485" t="s">
        <v>136</v>
      </c>
      <c r="X13" s="486"/>
      <c r="Y13" s="486"/>
      <c r="Z13" s="486"/>
      <c r="AA13" s="486"/>
      <c r="AB13" s="476"/>
      <c r="AC13" s="520">
        <v>177</v>
      </c>
      <c r="AD13" s="521"/>
      <c r="AE13" s="521"/>
      <c r="AF13" s="521"/>
      <c r="AG13" s="563"/>
      <c r="AH13" s="520">
        <v>160</v>
      </c>
      <c r="AI13" s="521"/>
      <c r="AJ13" s="521"/>
      <c r="AK13" s="521"/>
      <c r="AL13" s="522"/>
      <c r="AM13" s="498" t="s">
        <v>137</v>
      </c>
      <c r="AN13" s="499"/>
      <c r="AO13" s="499"/>
      <c r="AP13" s="499"/>
      <c r="AQ13" s="499"/>
      <c r="AR13" s="499"/>
      <c r="AS13" s="499"/>
      <c r="AT13" s="500"/>
      <c r="AU13" s="501" t="s">
        <v>138</v>
      </c>
      <c r="AV13" s="502"/>
      <c r="AW13" s="502"/>
      <c r="AX13" s="502"/>
      <c r="AY13" s="503" t="s">
        <v>139</v>
      </c>
      <c r="AZ13" s="504"/>
      <c r="BA13" s="504"/>
      <c r="BB13" s="504"/>
      <c r="BC13" s="504"/>
      <c r="BD13" s="504"/>
      <c r="BE13" s="504"/>
      <c r="BF13" s="504"/>
      <c r="BG13" s="504"/>
      <c r="BH13" s="504"/>
      <c r="BI13" s="504"/>
      <c r="BJ13" s="504"/>
      <c r="BK13" s="504"/>
      <c r="BL13" s="504"/>
      <c r="BM13" s="505"/>
      <c r="BN13" s="469">
        <v>411654</v>
      </c>
      <c r="BO13" s="470"/>
      <c r="BP13" s="470"/>
      <c r="BQ13" s="470"/>
      <c r="BR13" s="470"/>
      <c r="BS13" s="470"/>
      <c r="BT13" s="470"/>
      <c r="BU13" s="471"/>
      <c r="BV13" s="469">
        <v>-25122</v>
      </c>
      <c r="BW13" s="470"/>
      <c r="BX13" s="470"/>
      <c r="BY13" s="470"/>
      <c r="BZ13" s="470"/>
      <c r="CA13" s="470"/>
      <c r="CB13" s="470"/>
      <c r="CC13" s="471"/>
      <c r="CD13" s="472" t="s">
        <v>140</v>
      </c>
      <c r="CE13" s="473"/>
      <c r="CF13" s="473"/>
      <c r="CG13" s="473"/>
      <c r="CH13" s="473"/>
      <c r="CI13" s="473"/>
      <c r="CJ13" s="473"/>
      <c r="CK13" s="473"/>
      <c r="CL13" s="473"/>
      <c r="CM13" s="473"/>
      <c r="CN13" s="473"/>
      <c r="CO13" s="473"/>
      <c r="CP13" s="473"/>
      <c r="CQ13" s="473"/>
      <c r="CR13" s="473"/>
      <c r="CS13" s="474"/>
      <c r="CT13" s="466">
        <v>-2.1</v>
      </c>
      <c r="CU13" s="467"/>
      <c r="CV13" s="467"/>
      <c r="CW13" s="467"/>
      <c r="CX13" s="467"/>
      <c r="CY13" s="467"/>
      <c r="CZ13" s="467"/>
      <c r="DA13" s="468"/>
      <c r="DB13" s="466">
        <v>-1.7</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141</v>
      </c>
      <c r="M14" s="551"/>
      <c r="N14" s="551"/>
      <c r="O14" s="551"/>
      <c r="P14" s="551"/>
      <c r="Q14" s="552"/>
      <c r="R14" s="553">
        <v>32994</v>
      </c>
      <c r="S14" s="554"/>
      <c r="T14" s="554"/>
      <c r="U14" s="554"/>
      <c r="V14" s="555"/>
      <c r="W14" s="459"/>
      <c r="X14" s="460"/>
      <c r="Y14" s="460"/>
      <c r="Z14" s="460"/>
      <c r="AA14" s="460"/>
      <c r="AB14" s="449"/>
      <c r="AC14" s="556">
        <v>1.3</v>
      </c>
      <c r="AD14" s="557"/>
      <c r="AE14" s="557"/>
      <c r="AF14" s="557"/>
      <c r="AG14" s="558"/>
      <c r="AH14" s="556">
        <v>1.1000000000000001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142</v>
      </c>
      <c r="CE14" s="565"/>
      <c r="CF14" s="565"/>
      <c r="CG14" s="565"/>
      <c r="CH14" s="565"/>
      <c r="CI14" s="565"/>
      <c r="CJ14" s="565"/>
      <c r="CK14" s="565"/>
      <c r="CL14" s="565"/>
      <c r="CM14" s="565"/>
      <c r="CN14" s="565"/>
      <c r="CO14" s="565"/>
      <c r="CP14" s="565"/>
      <c r="CQ14" s="565"/>
      <c r="CR14" s="565"/>
      <c r="CS14" s="566"/>
      <c r="CT14" s="567" t="s">
        <v>143</v>
      </c>
      <c r="CU14" s="568"/>
      <c r="CV14" s="568"/>
      <c r="CW14" s="568"/>
      <c r="CX14" s="568"/>
      <c r="CY14" s="568"/>
      <c r="CZ14" s="568"/>
      <c r="DA14" s="569"/>
      <c r="DB14" s="567" t="s">
        <v>143</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135</v>
      </c>
      <c r="N15" s="561"/>
      <c r="O15" s="561"/>
      <c r="P15" s="561"/>
      <c r="Q15" s="562"/>
      <c r="R15" s="553">
        <v>32757</v>
      </c>
      <c r="S15" s="554"/>
      <c r="T15" s="554"/>
      <c r="U15" s="554"/>
      <c r="V15" s="555"/>
      <c r="W15" s="485" t="s">
        <v>144</v>
      </c>
      <c r="X15" s="486"/>
      <c r="Y15" s="486"/>
      <c r="Z15" s="486"/>
      <c r="AA15" s="486"/>
      <c r="AB15" s="476"/>
      <c r="AC15" s="520">
        <v>2189</v>
      </c>
      <c r="AD15" s="521"/>
      <c r="AE15" s="521"/>
      <c r="AF15" s="521"/>
      <c r="AG15" s="563"/>
      <c r="AH15" s="520">
        <v>2219</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4626042</v>
      </c>
      <c r="BO15" s="433"/>
      <c r="BP15" s="433"/>
      <c r="BQ15" s="433"/>
      <c r="BR15" s="433"/>
      <c r="BS15" s="433"/>
      <c r="BT15" s="433"/>
      <c r="BU15" s="434"/>
      <c r="BV15" s="432">
        <v>4463764</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16</v>
      </c>
      <c r="AD16" s="557"/>
      <c r="AE16" s="557"/>
      <c r="AF16" s="557"/>
      <c r="AG16" s="558"/>
      <c r="AH16" s="556">
        <v>15.9</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5312357</v>
      </c>
      <c r="BO16" s="470"/>
      <c r="BP16" s="470"/>
      <c r="BQ16" s="470"/>
      <c r="BR16" s="470"/>
      <c r="BS16" s="470"/>
      <c r="BT16" s="470"/>
      <c r="BU16" s="471"/>
      <c r="BV16" s="469">
        <v>5032605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11339</v>
      </c>
      <c r="AD17" s="521"/>
      <c r="AE17" s="521"/>
      <c r="AF17" s="521"/>
      <c r="AG17" s="563"/>
      <c r="AH17" s="520">
        <v>11535</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6069310</v>
      </c>
      <c r="BO17" s="470"/>
      <c r="BP17" s="470"/>
      <c r="BQ17" s="470"/>
      <c r="BR17" s="470"/>
      <c r="BS17" s="470"/>
      <c r="BT17" s="470"/>
      <c r="BU17" s="471"/>
      <c r="BV17" s="469">
        <v>5854164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154</v>
      </c>
      <c r="C18" s="512"/>
      <c r="D18" s="512"/>
      <c r="E18" s="584"/>
      <c r="F18" s="584"/>
      <c r="G18" s="584"/>
      <c r="H18" s="584"/>
      <c r="I18" s="584"/>
      <c r="J18" s="584"/>
      <c r="K18" s="584"/>
      <c r="L18" s="585">
        <v>17.04</v>
      </c>
      <c r="M18" s="585"/>
      <c r="N18" s="585"/>
      <c r="O18" s="585"/>
      <c r="P18" s="585"/>
      <c r="Q18" s="585"/>
      <c r="R18" s="586"/>
      <c r="S18" s="586"/>
      <c r="T18" s="586"/>
      <c r="U18" s="586"/>
      <c r="V18" s="587"/>
      <c r="W18" s="487"/>
      <c r="X18" s="488"/>
      <c r="Y18" s="488"/>
      <c r="Z18" s="488"/>
      <c r="AA18" s="488"/>
      <c r="AB18" s="479"/>
      <c r="AC18" s="588">
        <v>82.7</v>
      </c>
      <c r="AD18" s="589"/>
      <c r="AE18" s="589"/>
      <c r="AF18" s="589"/>
      <c r="AG18" s="590"/>
      <c r="AH18" s="588">
        <v>82.9</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6589820</v>
      </c>
      <c r="BO18" s="470"/>
      <c r="BP18" s="470"/>
      <c r="BQ18" s="470"/>
      <c r="BR18" s="470"/>
      <c r="BS18" s="470"/>
      <c r="BT18" s="470"/>
      <c r="BU18" s="471"/>
      <c r="BV18" s="469">
        <v>6614696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156</v>
      </c>
      <c r="C19" s="512"/>
      <c r="D19" s="512"/>
      <c r="E19" s="584"/>
      <c r="F19" s="584"/>
      <c r="G19" s="584"/>
      <c r="H19" s="584"/>
      <c r="I19" s="584"/>
      <c r="J19" s="584"/>
      <c r="K19" s="584"/>
      <c r="L19" s="592">
        <v>1858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9098462</v>
      </c>
      <c r="BO19" s="470"/>
      <c r="BP19" s="470"/>
      <c r="BQ19" s="470"/>
      <c r="BR19" s="470"/>
      <c r="BS19" s="470"/>
      <c r="BT19" s="470"/>
      <c r="BU19" s="471"/>
      <c r="BV19" s="469">
        <v>8433738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158</v>
      </c>
      <c r="C20" s="512"/>
      <c r="D20" s="512"/>
      <c r="E20" s="584"/>
      <c r="F20" s="584"/>
      <c r="G20" s="584"/>
      <c r="H20" s="584"/>
      <c r="I20" s="584"/>
      <c r="J20" s="584"/>
      <c r="K20" s="584"/>
      <c r="L20" s="592">
        <v>12932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5629152</v>
      </c>
      <c r="BO23" s="470"/>
      <c r="BP23" s="470"/>
      <c r="BQ23" s="470"/>
      <c r="BR23" s="470"/>
      <c r="BS23" s="470"/>
      <c r="BT23" s="470"/>
      <c r="BU23" s="471"/>
      <c r="BV23" s="469">
        <v>5665165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167</v>
      </c>
      <c r="F24" s="499"/>
      <c r="G24" s="499"/>
      <c r="H24" s="499"/>
      <c r="I24" s="499"/>
      <c r="J24" s="499"/>
      <c r="K24" s="500"/>
      <c r="L24" s="520">
        <v>1</v>
      </c>
      <c r="M24" s="521"/>
      <c r="N24" s="521"/>
      <c r="O24" s="521"/>
      <c r="P24" s="563"/>
      <c r="Q24" s="520">
        <v>8230</v>
      </c>
      <c r="R24" s="521"/>
      <c r="S24" s="521"/>
      <c r="T24" s="521"/>
      <c r="U24" s="521"/>
      <c r="V24" s="563"/>
      <c r="W24" s="622"/>
      <c r="X24" s="610"/>
      <c r="Y24" s="611"/>
      <c r="Z24" s="519" t="s">
        <v>168</v>
      </c>
      <c r="AA24" s="499"/>
      <c r="AB24" s="499"/>
      <c r="AC24" s="499"/>
      <c r="AD24" s="499"/>
      <c r="AE24" s="499"/>
      <c r="AF24" s="499"/>
      <c r="AG24" s="500"/>
      <c r="AH24" s="520">
        <v>281</v>
      </c>
      <c r="AI24" s="521"/>
      <c r="AJ24" s="521"/>
      <c r="AK24" s="521"/>
      <c r="AL24" s="563"/>
      <c r="AM24" s="520">
        <v>861265</v>
      </c>
      <c r="AN24" s="521"/>
      <c r="AO24" s="521"/>
      <c r="AP24" s="521"/>
      <c r="AQ24" s="521"/>
      <c r="AR24" s="563"/>
      <c r="AS24" s="520">
        <v>3065</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5411099</v>
      </c>
      <c r="BO24" s="470"/>
      <c r="BP24" s="470"/>
      <c r="BQ24" s="470"/>
      <c r="BR24" s="470"/>
      <c r="BS24" s="470"/>
      <c r="BT24" s="470"/>
      <c r="BU24" s="471"/>
      <c r="BV24" s="469">
        <v>5425979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170</v>
      </c>
      <c r="F25" s="499"/>
      <c r="G25" s="499"/>
      <c r="H25" s="499"/>
      <c r="I25" s="499"/>
      <c r="J25" s="499"/>
      <c r="K25" s="500"/>
      <c r="L25" s="520">
        <v>1</v>
      </c>
      <c r="M25" s="521"/>
      <c r="N25" s="521"/>
      <c r="O25" s="521"/>
      <c r="P25" s="563"/>
      <c r="Q25" s="520">
        <v>6660</v>
      </c>
      <c r="R25" s="521"/>
      <c r="S25" s="521"/>
      <c r="T25" s="521"/>
      <c r="U25" s="521"/>
      <c r="V25" s="563"/>
      <c r="W25" s="622"/>
      <c r="X25" s="610"/>
      <c r="Y25" s="611"/>
      <c r="Z25" s="519" t="s">
        <v>171</v>
      </c>
      <c r="AA25" s="499"/>
      <c r="AB25" s="499"/>
      <c r="AC25" s="499"/>
      <c r="AD25" s="499"/>
      <c r="AE25" s="499"/>
      <c r="AF25" s="499"/>
      <c r="AG25" s="500"/>
      <c r="AH25" s="520">
        <v>54</v>
      </c>
      <c r="AI25" s="521"/>
      <c r="AJ25" s="521"/>
      <c r="AK25" s="521"/>
      <c r="AL25" s="563"/>
      <c r="AM25" s="520">
        <v>160920</v>
      </c>
      <c r="AN25" s="521"/>
      <c r="AO25" s="521"/>
      <c r="AP25" s="521"/>
      <c r="AQ25" s="521"/>
      <c r="AR25" s="563"/>
      <c r="AS25" s="520">
        <v>2980</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367073</v>
      </c>
      <c r="BO25" s="433"/>
      <c r="BP25" s="433"/>
      <c r="BQ25" s="433"/>
      <c r="BR25" s="433"/>
      <c r="BS25" s="433"/>
      <c r="BT25" s="433"/>
      <c r="BU25" s="434"/>
      <c r="BV25" s="432">
        <v>1990905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173</v>
      </c>
      <c r="F26" s="499"/>
      <c r="G26" s="499"/>
      <c r="H26" s="499"/>
      <c r="I26" s="499"/>
      <c r="J26" s="499"/>
      <c r="K26" s="500"/>
      <c r="L26" s="520">
        <v>1</v>
      </c>
      <c r="M26" s="521"/>
      <c r="N26" s="521"/>
      <c r="O26" s="521"/>
      <c r="P26" s="563"/>
      <c r="Q26" s="520">
        <v>6290</v>
      </c>
      <c r="R26" s="521"/>
      <c r="S26" s="521"/>
      <c r="T26" s="521"/>
      <c r="U26" s="521"/>
      <c r="V26" s="563"/>
      <c r="W26" s="622"/>
      <c r="X26" s="610"/>
      <c r="Y26" s="611"/>
      <c r="Z26" s="519" t="s">
        <v>174</v>
      </c>
      <c r="AA26" s="632"/>
      <c r="AB26" s="632"/>
      <c r="AC26" s="632"/>
      <c r="AD26" s="632"/>
      <c r="AE26" s="632"/>
      <c r="AF26" s="632"/>
      <c r="AG26" s="633"/>
      <c r="AH26" s="520">
        <v>54</v>
      </c>
      <c r="AI26" s="521"/>
      <c r="AJ26" s="521"/>
      <c r="AK26" s="521"/>
      <c r="AL26" s="563"/>
      <c r="AM26" s="520">
        <v>162270</v>
      </c>
      <c r="AN26" s="521"/>
      <c r="AO26" s="521"/>
      <c r="AP26" s="521"/>
      <c r="AQ26" s="521"/>
      <c r="AR26" s="563"/>
      <c r="AS26" s="520">
        <v>3005</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126</v>
      </c>
      <c r="BO26" s="470"/>
      <c r="BP26" s="470"/>
      <c r="BQ26" s="470"/>
      <c r="BR26" s="470"/>
      <c r="BS26" s="470"/>
      <c r="BT26" s="470"/>
      <c r="BU26" s="471"/>
      <c r="BV26" s="469" t="s">
        <v>143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176</v>
      </c>
      <c r="F27" s="499"/>
      <c r="G27" s="499"/>
      <c r="H27" s="499"/>
      <c r="I27" s="499"/>
      <c r="J27" s="499"/>
      <c r="K27" s="500"/>
      <c r="L27" s="520">
        <v>1</v>
      </c>
      <c r="M27" s="521"/>
      <c r="N27" s="521"/>
      <c r="O27" s="521"/>
      <c r="P27" s="563"/>
      <c r="Q27" s="520">
        <v>4990</v>
      </c>
      <c r="R27" s="521"/>
      <c r="S27" s="521"/>
      <c r="T27" s="521"/>
      <c r="U27" s="521"/>
      <c r="V27" s="563"/>
      <c r="W27" s="622"/>
      <c r="X27" s="610"/>
      <c r="Y27" s="611"/>
      <c r="Z27" s="519" t="s">
        <v>177</v>
      </c>
      <c r="AA27" s="499"/>
      <c r="AB27" s="499"/>
      <c r="AC27" s="499"/>
      <c r="AD27" s="499"/>
      <c r="AE27" s="499"/>
      <c r="AF27" s="499"/>
      <c r="AG27" s="500"/>
      <c r="AH27" s="520">
        <v>4</v>
      </c>
      <c r="AI27" s="521"/>
      <c r="AJ27" s="521"/>
      <c r="AK27" s="521"/>
      <c r="AL27" s="563"/>
      <c r="AM27" s="520">
        <v>14812</v>
      </c>
      <c r="AN27" s="521"/>
      <c r="AO27" s="521"/>
      <c r="AP27" s="521"/>
      <c r="AQ27" s="521"/>
      <c r="AR27" s="563"/>
      <c r="AS27" s="520">
        <v>3703</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v>184187</v>
      </c>
      <c r="BO27" s="646"/>
      <c r="BP27" s="646"/>
      <c r="BQ27" s="646"/>
      <c r="BR27" s="646"/>
      <c r="BS27" s="646"/>
      <c r="BT27" s="646"/>
      <c r="BU27" s="647"/>
      <c r="BV27" s="645">
        <v>184181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179</v>
      </c>
      <c r="F28" s="499"/>
      <c r="G28" s="499"/>
      <c r="H28" s="499"/>
      <c r="I28" s="499"/>
      <c r="J28" s="499"/>
      <c r="K28" s="500"/>
      <c r="L28" s="520">
        <v>1</v>
      </c>
      <c r="M28" s="521"/>
      <c r="N28" s="521"/>
      <c r="O28" s="521"/>
      <c r="P28" s="563"/>
      <c r="Q28" s="520">
        <v>4300</v>
      </c>
      <c r="R28" s="521"/>
      <c r="S28" s="521"/>
      <c r="T28" s="521"/>
      <c r="U28" s="521"/>
      <c r="V28" s="563"/>
      <c r="W28" s="622"/>
      <c r="X28" s="610"/>
      <c r="Y28" s="611"/>
      <c r="Z28" s="519" t="s">
        <v>180</v>
      </c>
      <c r="AA28" s="499"/>
      <c r="AB28" s="499"/>
      <c r="AC28" s="499"/>
      <c r="AD28" s="499"/>
      <c r="AE28" s="499"/>
      <c r="AF28" s="499"/>
      <c r="AG28" s="500"/>
      <c r="AH28" s="520" t="s">
        <v>126</v>
      </c>
      <c r="AI28" s="521"/>
      <c r="AJ28" s="521"/>
      <c r="AK28" s="521"/>
      <c r="AL28" s="563"/>
      <c r="AM28" s="520" t="s">
        <v>126</v>
      </c>
      <c r="AN28" s="521"/>
      <c r="AO28" s="521"/>
      <c r="AP28" s="521"/>
      <c r="AQ28" s="521"/>
      <c r="AR28" s="563"/>
      <c r="AS28" s="520" t="s">
        <v>126</v>
      </c>
      <c r="AT28" s="521"/>
      <c r="AU28" s="521"/>
      <c r="AV28" s="521"/>
      <c r="AW28" s="521"/>
      <c r="AX28" s="522"/>
      <c r="AY28" s="648" t="s">
        <v>181</v>
      </c>
      <c r="AZ28" s="649"/>
      <c r="BA28" s="649"/>
      <c r="BB28" s="650"/>
      <c r="BC28" s="429" t="s">
        <v>48</v>
      </c>
      <c r="BD28" s="430"/>
      <c r="BE28" s="430"/>
      <c r="BF28" s="430"/>
      <c r="BG28" s="430"/>
      <c r="BH28" s="430"/>
      <c r="BI28" s="430"/>
      <c r="BJ28" s="430"/>
      <c r="BK28" s="430"/>
      <c r="BL28" s="430"/>
      <c r="BM28" s="431"/>
      <c r="BN28" s="432">
        <v>1003395</v>
      </c>
      <c r="BO28" s="433"/>
      <c r="BP28" s="433"/>
      <c r="BQ28" s="433"/>
      <c r="BR28" s="433"/>
      <c r="BS28" s="433"/>
      <c r="BT28" s="433"/>
      <c r="BU28" s="434"/>
      <c r="BV28" s="432">
        <v>761365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182</v>
      </c>
      <c r="F29" s="499"/>
      <c r="G29" s="499"/>
      <c r="H29" s="499"/>
      <c r="I29" s="499"/>
      <c r="J29" s="499"/>
      <c r="K29" s="500"/>
      <c r="L29" s="520">
        <v>12</v>
      </c>
      <c r="M29" s="521"/>
      <c r="N29" s="521"/>
      <c r="O29" s="521"/>
      <c r="P29" s="563"/>
      <c r="Q29" s="520">
        <v>4000</v>
      </c>
      <c r="R29" s="521"/>
      <c r="S29" s="521"/>
      <c r="T29" s="521"/>
      <c r="U29" s="521"/>
      <c r="V29" s="563"/>
      <c r="W29" s="623"/>
      <c r="X29" s="624"/>
      <c r="Y29" s="625"/>
      <c r="Z29" s="519" t="s">
        <v>183</v>
      </c>
      <c r="AA29" s="499"/>
      <c r="AB29" s="499"/>
      <c r="AC29" s="499"/>
      <c r="AD29" s="499"/>
      <c r="AE29" s="499"/>
      <c r="AF29" s="499"/>
      <c r="AG29" s="500"/>
      <c r="AH29" s="520">
        <v>285</v>
      </c>
      <c r="AI29" s="521"/>
      <c r="AJ29" s="521"/>
      <c r="AK29" s="521"/>
      <c r="AL29" s="563"/>
      <c r="AM29" s="520">
        <v>876077</v>
      </c>
      <c r="AN29" s="521"/>
      <c r="AO29" s="521"/>
      <c r="AP29" s="521"/>
      <c r="AQ29" s="521"/>
      <c r="AR29" s="563"/>
      <c r="AS29" s="520">
        <v>3074</v>
      </c>
      <c r="AT29" s="521"/>
      <c r="AU29" s="521"/>
      <c r="AV29" s="521"/>
      <c r="AW29" s="521"/>
      <c r="AX29" s="522"/>
      <c r="AY29" s="651"/>
      <c r="AZ29" s="652"/>
      <c r="BA29" s="652"/>
      <c r="BB29" s="653"/>
      <c r="BC29" s="503" t="s">
        <v>184</v>
      </c>
      <c r="BD29" s="504"/>
      <c r="BE29" s="504"/>
      <c r="BF29" s="504"/>
      <c r="BG29" s="504"/>
      <c r="BH29" s="504"/>
      <c r="BI29" s="504"/>
      <c r="BJ29" s="504"/>
      <c r="BK29" s="504"/>
      <c r="BL29" s="504"/>
      <c r="BM29" s="505"/>
      <c r="BN29" s="469" t="s">
        <v>126</v>
      </c>
      <c r="BO29" s="470"/>
      <c r="BP29" s="470"/>
      <c r="BQ29" s="470"/>
      <c r="BR29" s="470"/>
      <c r="BS29" s="470"/>
      <c r="BT29" s="470"/>
      <c r="BU29" s="471"/>
      <c r="BV29" s="469" t="s">
        <v>126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185</v>
      </c>
      <c r="X30" s="630"/>
      <c r="Y30" s="630"/>
      <c r="Z30" s="630"/>
      <c r="AA30" s="630"/>
      <c r="AB30" s="630"/>
      <c r="AC30" s="630"/>
      <c r="AD30" s="630"/>
      <c r="AE30" s="630"/>
      <c r="AF30" s="630"/>
      <c r="AG30" s="631"/>
      <c r="AH30" s="588">
        <v>102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1182130</v>
      </c>
      <c r="BO30" s="646"/>
      <c r="BP30" s="646"/>
      <c r="BQ30" s="646"/>
      <c r="BR30" s="646"/>
      <c r="BS30" s="646"/>
      <c r="BT30" s="646"/>
      <c r="BU30" s="647"/>
      <c r="BV30" s="645">
        <v>1304088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192</v>
      </c>
      <c r="D33" s="493"/>
      <c r="E33" s="458" t="s">
        <v>193</v>
      </c>
      <c r="F33" s="458"/>
      <c r="G33" s="458"/>
      <c r="H33" s="458"/>
      <c r="I33" s="458"/>
      <c r="J33" s="458"/>
      <c r="K33" s="458"/>
      <c r="L33" s="458"/>
      <c r="M33" s="458"/>
      <c r="N33" s="458"/>
      <c r="O33" s="458"/>
      <c r="P33" s="458"/>
      <c r="Q33" s="458"/>
      <c r="R33" s="458"/>
      <c r="S33" s="458"/>
      <c r="T33" s="216"/>
      <c r="U33" s="493" t="s">
        <v>194</v>
      </c>
      <c r="V33" s="493"/>
      <c r="W33" s="458" t="s">
        <v>193</v>
      </c>
      <c r="X33" s="458"/>
      <c r="Y33" s="458"/>
      <c r="Z33" s="458"/>
      <c r="AA33" s="458"/>
      <c r="AB33" s="458"/>
      <c r="AC33" s="458"/>
      <c r="AD33" s="458"/>
      <c r="AE33" s="458"/>
      <c r="AF33" s="458"/>
      <c r="AG33" s="458"/>
      <c r="AH33" s="458"/>
      <c r="AI33" s="458"/>
      <c r="AJ33" s="458"/>
      <c r="AK33" s="458"/>
      <c r="AL33" s="216"/>
      <c r="AM33" s="493" t="s">
        <v>194</v>
      </c>
      <c r="AN33" s="493"/>
      <c r="AO33" s="458" t="s">
        <v>193</v>
      </c>
      <c r="AP33" s="458"/>
      <c r="AQ33" s="458"/>
      <c r="AR33" s="458"/>
      <c r="AS33" s="458"/>
      <c r="AT33" s="458"/>
      <c r="AU33" s="458"/>
      <c r="AV33" s="458"/>
      <c r="AW33" s="458"/>
      <c r="AX33" s="458"/>
      <c r="AY33" s="458"/>
      <c r="AZ33" s="458"/>
      <c r="BA33" s="458"/>
      <c r="BB33" s="458"/>
      <c r="BC33" s="458"/>
      <c r="BD33" s="217"/>
      <c r="BE33" s="458" t="s">
        <v>195</v>
      </c>
      <c r="BF33" s="458"/>
      <c r="BG33" s="458" t="s">
        <v>196</v>
      </c>
      <c r="BH33" s="458"/>
      <c r="BI33" s="458"/>
      <c r="BJ33" s="458"/>
      <c r="BK33" s="458"/>
      <c r="BL33" s="458"/>
      <c r="BM33" s="458"/>
      <c r="BN33" s="458"/>
      <c r="BO33" s="458"/>
      <c r="BP33" s="458"/>
      <c r="BQ33" s="458"/>
      <c r="BR33" s="458"/>
      <c r="BS33" s="458"/>
      <c r="BT33" s="458"/>
      <c r="BU33" s="458"/>
      <c r="BV33" s="217"/>
      <c r="BW33" s="493" t="s">
        <v>195</v>
      </c>
      <c r="BX33" s="493"/>
      <c r="BY33" s="458" t="s">
        <v>197</v>
      </c>
      <c r="BZ33" s="458"/>
      <c r="CA33" s="458"/>
      <c r="CB33" s="458"/>
      <c r="CC33" s="458"/>
      <c r="CD33" s="458"/>
      <c r="CE33" s="458"/>
      <c r="CF33" s="458"/>
      <c r="CG33" s="458"/>
      <c r="CH33" s="458"/>
      <c r="CI33" s="458"/>
      <c r="CJ33" s="458"/>
      <c r="CK33" s="458"/>
      <c r="CL33" s="458"/>
      <c r="CM33" s="458"/>
      <c r="CN33" s="216"/>
      <c r="CO33" s="493" t="s">
        <v>192</v>
      </c>
      <c r="CP33" s="493"/>
      <c r="CQ33" s="458" t="s">
        <v>198</v>
      </c>
      <c r="CR33" s="458"/>
      <c r="CS33" s="458"/>
      <c r="CT33" s="458"/>
      <c r="CU33" s="458"/>
      <c r="CV33" s="458"/>
      <c r="CW33" s="458"/>
      <c r="CX33" s="458"/>
      <c r="CY33" s="458"/>
      <c r="CZ33" s="458"/>
      <c r="DA33" s="458"/>
      <c r="DB33" s="458"/>
      <c r="DC33" s="458"/>
      <c r="DD33" s="458"/>
      <c r="DE33" s="458"/>
      <c r="DF33" s="216"/>
      <c r="DG33" s="657" t="s">
        <v>199</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下水道事業会計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6</v>
      </c>
      <c r="BX34" s="658"/>
      <c r="BY34" s="659" t="str">
        <f>IF('各会計、関係団体の財政状況及び健全化判断比率'!B68="","",'各会計、関係団体の財政状況及び健全化判断比率'!B68)</f>
        <v>神奈川県市町村職員退職手当組合</v>
      </c>
      <c r="BZ34" s="659"/>
      <c r="CA34" s="659"/>
      <c r="CB34" s="659"/>
      <c r="CC34" s="659"/>
      <c r="CD34" s="659"/>
      <c r="CE34" s="659"/>
      <c r="CF34" s="659"/>
      <c r="CG34" s="659"/>
      <c r="CH34" s="659"/>
      <c r="CI34" s="659"/>
      <c r="CJ34" s="659"/>
      <c r="CK34" s="659"/>
      <c r="CL34" s="659"/>
      <c r="CM34" s="659"/>
      <c r="CN34" s="214"/>
      <c r="CO34" s="658">
        <f>IF(CQ34="","",MAX(C34:D43,U34:V43,AM34:AN43,BE34:BF43,BW34:BX43)+1)</f>
        <v>10</v>
      </c>
      <c r="CP34" s="658"/>
      <c r="CQ34" s="659" t="str">
        <f>IF('各会計、関係団体の財政状況及び健全化判断比率'!BS7="","",'各会計、関係団体の財政状況及び健全化判断比率'!BS7)</f>
        <v>葉山町土地開発公社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7</v>
      </c>
      <c r="BX35" s="658"/>
      <c r="BY35" s="659" t="str">
        <f>IF('各会計、関係団体の財政状況及び健全化判断比率'!B69="","",'各会計、関係団体の財政状況及び健全化判断比率'!B69)</f>
        <v>神奈川県後期高齢者医療広域連合（一般会計）</v>
      </c>
      <c r="BZ35" s="659"/>
      <c r="CA35" s="659"/>
      <c r="CB35" s="659"/>
      <c r="CC35" s="659"/>
      <c r="CD35" s="659"/>
      <c r="CE35" s="659"/>
      <c r="CF35" s="659"/>
      <c r="CG35" s="659"/>
      <c r="CH35" s="659"/>
      <c r="CI35" s="659"/>
      <c r="CJ35" s="659"/>
      <c r="CK35" s="659"/>
      <c r="CL35" s="659"/>
      <c r="CM35" s="659"/>
      <c r="CN35" s="214"/>
      <c r="CO35" s="658">
        <f t="shared" ref="CO35:CO43" si="3">IF(CQ35="","",CO34+1)</f>
        <v>11</v>
      </c>
      <c r="CP35" s="658"/>
      <c r="CQ35" s="659" t="str">
        <f>IF('各会計、関係団体の財政状況及び健全化判断比率'!BS8="","",'各会計、関係団体の財政状況及び健全化判断比率'!BS8)</f>
        <v>公益財団法人かながわ海岸美化財団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8</v>
      </c>
      <c r="BX36" s="658"/>
      <c r="BY36" s="659" t="str">
        <f>IF('各会計、関係団体の財政状況及び健全化判断比率'!B70="","",'各会計、関係団体の財政状況及び健全化判断比率'!B70)</f>
        <v>神奈川県後期高齢者医療広域連合（後期高齢者医療事業特別会計）</v>
      </c>
      <c r="BZ36" s="659"/>
      <c r="CA36" s="659"/>
      <c r="CB36" s="659"/>
      <c r="CC36" s="659"/>
      <c r="CD36" s="659"/>
      <c r="CE36" s="659"/>
      <c r="CF36" s="659"/>
      <c r="CG36" s="659"/>
      <c r="CH36" s="659"/>
      <c r="CI36" s="659"/>
      <c r="CJ36" s="659"/>
      <c r="CK36" s="659"/>
      <c r="CL36" s="659"/>
      <c r="CM36" s="659"/>
      <c r="CN36" s="214"/>
      <c r="CO36" s="658">
        <f t="shared" si="3"/>
        <v>12</v>
      </c>
      <c r="CP36" s="658"/>
      <c r="CQ36" s="659" t="str">
        <f>IF('各会計、関係団体の財政状況及び健全化判断比率'!BS9="","",'各会計、関係団体の財政状況及び健全化判断比率'!BS9)</f>
        <v>公益財団法人逗葉地域医療センター</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9</v>
      </c>
      <c r="BX37" s="658"/>
      <c r="BY37" s="659" t="str">
        <f>IF('各会計、関係団体の財政状況及び健全化判断比率'!B71="","",'各会計、関係団体の財政状況及び健全化判断比率'!B71)</f>
        <v>神奈川県町村情報システム共同事業組合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204</v>
      </c>
    </row>
    <row r="50" spans="5:5" x14ac:dyDescent="0.2">
      <c r="E50" s="188" t="s">
        <v>205</v>
      </c>
    </row>
    <row r="51" spans="5:5" x14ac:dyDescent="0.2">
      <c r="E51" s="188" t="s">
        <v>206</v>
      </c>
    </row>
    <row r="52" spans="5:5" x14ac:dyDescent="0.2">
      <c r="E52" s="188" t="s">
        <v>207</v>
      </c>
    </row>
    <row r="53" spans="5:5" x14ac:dyDescent="0.2"/>
    <row r="54" spans="5:5" x14ac:dyDescent="0.2"/>
    <row r="55" spans="5:5" x14ac:dyDescent="0.2"/>
    <row r="56" spans="5:5" x14ac:dyDescent="0.2"/>
  </sheetData>
  <sheetProtection algorithmName="SHA-512" hashValue="AURODQ+H56191eYGZEvcORYOjuKNjhSmRsEL5o9D0XB9bmtRd6FuqPqFjNeqGOjDJH/H93iFXQei3kMZ95zb9w==" saltValue="VA9u/Wfmt4KkW+qefZg5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166"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2">
      <c r="A34" s="22"/>
      <c r="B34" s="31"/>
      <c r="C34" s="1250" t="s">
        <v>554</v>
      </c>
      <c r="D34" s="1250"/>
      <c r="E34" s="1251"/>
      <c r="F34" s="32">
        <v>9.02</v>
      </c>
      <c r="G34" s="33">
        <v>8.0299999999999994</v>
      </c>
      <c r="H34" s="33">
        <v>6.28</v>
      </c>
      <c r="I34" s="33">
        <v>6.47</v>
      </c>
      <c r="J34" s="34">
        <v>8.49</v>
      </c>
      <c r="K34" s="22"/>
      <c r="L34" s="22"/>
      <c r="M34" s="22"/>
      <c r="N34" s="22"/>
      <c r="O34" s="22"/>
      <c r="P34" s="22"/>
    </row>
    <row r="35" spans="1:16" ht="39" customHeight="1" x14ac:dyDescent="0.2">
      <c r="A35" s="22"/>
      <c r="B35" s="35"/>
      <c r="C35" s="1244" t="s">
        <v>555</v>
      </c>
      <c r="D35" s="1245"/>
      <c r="E35" s="1246"/>
      <c r="F35" s="36" t="s">
        <v>518</v>
      </c>
      <c r="G35" s="37" t="s">
        <v>518</v>
      </c>
      <c r="H35" s="37">
        <v>1.32</v>
      </c>
      <c r="I35" s="37">
        <v>2.4300000000000002</v>
      </c>
      <c r="J35" s="38">
        <v>3.33</v>
      </c>
      <c r="K35" s="22"/>
      <c r="L35" s="22"/>
      <c r="M35" s="22"/>
      <c r="N35" s="22"/>
      <c r="O35" s="22"/>
      <c r="P35" s="22"/>
    </row>
    <row r="36" spans="1:16" ht="39" customHeight="1" x14ac:dyDescent="0.2">
      <c r="A36" s="22"/>
      <c r="B36" s="35"/>
      <c r="C36" s="1244" t="s">
        <v>556</v>
      </c>
      <c r="D36" s="1245"/>
      <c r="E36" s="1246"/>
      <c r="F36" s="36">
        <v>1.72</v>
      </c>
      <c r="G36" s="37">
        <v>3.62</v>
      </c>
      <c r="H36" s="37">
        <v>1.36</v>
      </c>
      <c r="I36" s="37">
        <v>0.87</v>
      </c>
      <c r="J36" s="38">
        <v>1.3</v>
      </c>
      <c r="K36" s="22"/>
      <c r="L36" s="22"/>
      <c r="M36" s="22"/>
      <c r="N36" s="22"/>
      <c r="O36" s="22"/>
      <c r="P36" s="22"/>
    </row>
    <row r="37" spans="1:16" ht="39" customHeight="1" x14ac:dyDescent="0.2">
      <c r="A37" s="22"/>
      <c r="B37" s="35"/>
      <c r="C37" s="1244" t="s">
        <v>557</v>
      </c>
      <c r="D37" s="1245"/>
      <c r="E37" s="1246"/>
      <c r="F37" s="36">
        <v>2.42</v>
      </c>
      <c r="G37" s="37">
        <v>2.38</v>
      </c>
      <c r="H37" s="37">
        <v>2.23</v>
      </c>
      <c r="I37" s="37">
        <v>1.47</v>
      </c>
      <c r="J37" s="38">
        <v>0.98</v>
      </c>
      <c r="K37" s="22"/>
      <c r="L37" s="22"/>
      <c r="M37" s="22"/>
      <c r="N37" s="22"/>
      <c r="O37" s="22"/>
      <c r="P37" s="22"/>
    </row>
    <row r="38" spans="1:16" ht="39" customHeight="1" x14ac:dyDescent="0.2">
      <c r="A38" s="22"/>
      <c r="B38" s="35"/>
      <c r="C38" s="1244" t="s">
        <v>558</v>
      </c>
      <c r="D38" s="1245"/>
      <c r="E38" s="1246"/>
      <c r="F38" s="36">
        <v>0.91</v>
      </c>
      <c r="G38" s="37">
        <v>0.86</v>
      </c>
      <c r="H38" s="37">
        <v>0.89</v>
      </c>
      <c r="I38" s="37">
        <v>0.97</v>
      </c>
      <c r="J38" s="38">
        <v>0.97</v>
      </c>
      <c r="K38" s="22"/>
      <c r="L38" s="22"/>
      <c r="M38" s="22"/>
      <c r="N38" s="22"/>
      <c r="O38" s="22"/>
      <c r="P38" s="22"/>
    </row>
    <row r="39" spans="1:16" ht="39" customHeight="1" x14ac:dyDescent="0.2">
      <c r="A39" s="22"/>
      <c r="B39" s="35"/>
      <c r="C39" s="1244"/>
      <c r="D39" s="1245"/>
      <c r="E39" s="1246"/>
      <c r="F39" s="36"/>
      <c r="G39" s="37"/>
      <c r="H39" s="37"/>
      <c r="I39" s="37"/>
      <c r="J39" s="38"/>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559</v>
      </c>
      <c r="D42" s="1245"/>
      <c r="E42" s="1246"/>
      <c r="F42" s="36" t="s">
        <v>518</v>
      </c>
      <c r="G42" s="37" t="s">
        <v>518</v>
      </c>
      <c r="H42" s="37" t="s">
        <v>518</v>
      </c>
      <c r="I42" s="37" t="s">
        <v>518</v>
      </c>
      <c r="J42" s="38" t="s">
        <v>518</v>
      </c>
      <c r="K42" s="22"/>
      <c r="L42" s="22"/>
      <c r="M42" s="22"/>
      <c r="N42" s="22"/>
      <c r="O42" s="22"/>
      <c r="P42" s="22"/>
    </row>
    <row r="43" spans="1:16" ht="39" customHeight="1" thickBot="1" x14ac:dyDescent="0.25">
      <c r="A43" s="22"/>
      <c r="B43" s="40"/>
      <c r="C43" s="1247" t="s">
        <v>560</v>
      </c>
      <c r="D43" s="1248"/>
      <c r="E43" s="1249"/>
      <c r="F43" s="41">
        <v>0.74</v>
      </c>
      <c r="G43" s="42">
        <v>0.71</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DGSpsvh5tPRJvGbZiri0/u+qo0ssjZ81VHE+/MKc/du/8VinwNAeF2cCX3jFY5i917UD7I4LhygM/mW5Wscgmg==" saltValue="ZLywzDA4Q90l6NlSNhNs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166"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506</v>
      </c>
      <c r="L45" s="60">
        <v>518</v>
      </c>
      <c r="M45" s="60">
        <v>511</v>
      </c>
      <c r="N45" s="60">
        <v>528</v>
      </c>
      <c r="O45" s="61">
        <v>544</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2">
      <c r="A48" s="48"/>
      <c r="B48" s="1254"/>
      <c r="C48" s="1255"/>
      <c r="D48" s="62"/>
      <c r="E48" s="1260" t="s">
        <v>15</v>
      </c>
      <c r="F48" s="1260"/>
      <c r="G48" s="1260"/>
      <c r="H48" s="1260"/>
      <c r="I48" s="1260"/>
      <c r="J48" s="1261"/>
      <c r="K48" s="63">
        <v>656</v>
      </c>
      <c r="L48" s="64">
        <v>640</v>
      </c>
      <c r="M48" s="64">
        <v>604</v>
      </c>
      <c r="N48" s="64">
        <v>604</v>
      </c>
      <c r="O48" s="65">
        <v>580</v>
      </c>
      <c r="P48" s="48"/>
      <c r="Q48" s="48"/>
      <c r="R48" s="48"/>
      <c r="S48" s="48"/>
      <c r="T48" s="48"/>
      <c r="U48" s="48"/>
    </row>
    <row r="49" spans="1:21" ht="30.75" customHeight="1" x14ac:dyDescent="0.2">
      <c r="A49" s="48"/>
      <c r="B49" s="1254"/>
      <c r="C49" s="1255"/>
      <c r="D49" s="62"/>
      <c r="E49" s="1260" t="s">
        <v>16</v>
      </c>
      <c r="F49" s="1260"/>
      <c r="G49" s="1260"/>
      <c r="H49" s="1260"/>
      <c r="I49" s="1260"/>
      <c r="J49" s="1261"/>
      <c r="K49" s="63" t="s">
        <v>518</v>
      </c>
      <c r="L49" s="64" t="s">
        <v>518</v>
      </c>
      <c r="M49" s="64" t="s">
        <v>518</v>
      </c>
      <c r="N49" s="64" t="s">
        <v>518</v>
      </c>
      <c r="O49" s="65" t="s">
        <v>518</v>
      </c>
      <c r="P49" s="48"/>
      <c r="Q49" s="48"/>
      <c r="R49" s="48"/>
      <c r="S49" s="48"/>
      <c r="T49" s="48"/>
      <c r="U49" s="48"/>
    </row>
    <row r="50" spans="1:21" ht="30.75" customHeight="1" x14ac:dyDescent="0.2">
      <c r="A50" s="48"/>
      <c r="B50" s="1254"/>
      <c r="C50" s="1255"/>
      <c r="D50" s="62"/>
      <c r="E50" s="1260" t="s">
        <v>17</v>
      </c>
      <c r="F50" s="1260"/>
      <c r="G50" s="1260"/>
      <c r="H50" s="1260"/>
      <c r="I50" s="1260"/>
      <c r="J50" s="1261"/>
      <c r="K50" s="63">
        <v>15</v>
      </c>
      <c r="L50" s="64">
        <v>16</v>
      </c>
      <c r="M50" s="64">
        <v>16</v>
      </c>
      <c r="N50" s="64">
        <v>16</v>
      </c>
      <c r="O50" s="65">
        <v>24</v>
      </c>
      <c r="P50" s="48"/>
      <c r="Q50" s="48"/>
      <c r="R50" s="48"/>
      <c r="S50" s="48"/>
      <c r="T50" s="48"/>
      <c r="U50" s="48"/>
    </row>
    <row r="51" spans="1:21" ht="30.75" customHeight="1" x14ac:dyDescent="0.2">
      <c r="A51" s="48"/>
      <c r="B51" s="1256"/>
      <c r="C51" s="1257"/>
      <c r="D51" s="66"/>
      <c r="E51" s="1260" t="s">
        <v>18</v>
      </c>
      <c r="F51" s="1260"/>
      <c r="G51" s="1260"/>
      <c r="H51" s="1260"/>
      <c r="I51" s="1260"/>
      <c r="J51" s="1261"/>
      <c r="K51" s="63" t="s">
        <v>518</v>
      </c>
      <c r="L51" s="64" t="s">
        <v>518</v>
      </c>
      <c r="M51" s="64" t="s">
        <v>518</v>
      </c>
      <c r="N51" s="64" t="s">
        <v>518</v>
      </c>
      <c r="O51" s="65" t="s">
        <v>518</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1220</v>
      </c>
      <c r="L52" s="64">
        <v>1264</v>
      </c>
      <c r="M52" s="64">
        <v>1252</v>
      </c>
      <c r="N52" s="64">
        <v>1265</v>
      </c>
      <c r="O52" s="65">
        <v>1310</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-43</v>
      </c>
      <c r="L53" s="69">
        <v>-90</v>
      </c>
      <c r="M53" s="69">
        <v>-121</v>
      </c>
      <c r="N53" s="69">
        <v>-117</v>
      </c>
      <c r="O53" s="70">
        <v>-162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5">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ofPZzXDYz+3W6Z6hgE1GbecQVU8FHXAVSfTgqC+8vMmWpf05EKbqpRswBMLIysNcZUHO3cmaoA1/pzW+7P8zQ==" saltValue="jIi64ZZfUFb75qvGUpT1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166"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545</v>
      </c>
      <c r="J40" s="100" t="s">
        <v>546</v>
      </c>
      <c r="K40" s="100" t="s">
        <v>547</v>
      </c>
      <c r="L40" s="100" t="s">
        <v>548</v>
      </c>
      <c r="M40" s="101" t="s">
        <v>549</v>
      </c>
    </row>
    <row r="41" spans="2:13" ht="27.75" customHeight="1" x14ac:dyDescent="0.2">
      <c r="B41" s="1278" t="s">
        <v>30</v>
      </c>
      <c r="C41" s="1279"/>
      <c r="D41" s="102"/>
      <c r="E41" s="1284" t="s">
        <v>31</v>
      </c>
      <c r="F41" s="1284"/>
      <c r="G41" s="1284"/>
      <c r="H41" s="1285"/>
      <c r="I41" s="103">
        <v>5726</v>
      </c>
      <c r="J41" s="104">
        <v>5751</v>
      </c>
      <c r="K41" s="104">
        <v>5765</v>
      </c>
      <c r="L41" s="104">
        <v>5665</v>
      </c>
      <c r="M41" s="105">
        <v>5629</v>
      </c>
    </row>
    <row r="42" spans="2:13" ht="27.75" customHeight="1" x14ac:dyDescent="0.2">
      <c r="B42" s="1280"/>
      <c r="C42" s="1281"/>
      <c r="D42" s="106"/>
      <c r="E42" s="1286" t="s">
        <v>32</v>
      </c>
      <c r="F42" s="1286"/>
      <c r="G42" s="1286"/>
      <c r="H42" s="1287"/>
      <c r="I42" s="107">
        <v>173</v>
      </c>
      <c r="J42" s="108">
        <v>159</v>
      </c>
      <c r="K42" s="108">
        <v>139</v>
      </c>
      <c r="L42" s="108">
        <v>223</v>
      </c>
      <c r="M42" s="109">
        <v>185</v>
      </c>
    </row>
    <row r="43" spans="2:13" ht="27.75" customHeight="1" x14ac:dyDescent="0.2">
      <c r="B43" s="1280"/>
      <c r="C43" s="1281"/>
      <c r="D43" s="106"/>
      <c r="E43" s="1286" t="s">
        <v>33</v>
      </c>
      <c r="F43" s="1286"/>
      <c r="G43" s="1286"/>
      <c r="H43" s="1287"/>
      <c r="I43" s="107">
        <v>7642</v>
      </c>
      <c r="J43" s="108">
        <v>7334</v>
      </c>
      <c r="K43" s="108">
        <v>6807</v>
      </c>
      <c r="L43" s="108">
        <v>6333</v>
      </c>
      <c r="M43" s="109">
        <v>5801</v>
      </c>
    </row>
    <row r="44" spans="2:13" ht="27.75" customHeight="1" x14ac:dyDescent="0.2">
      <c r="B44" s="1280"/>
      <c r="C44" s="1281"/>
      <c r="D44" s="106"/>
      <c r="E44" s="1286" t="s">
        <v>34</v>
      </c>
      <c r="F44" s="1286"/>
      <c r="G44" s="1286"/>
      <c r="H44" s="1287"/>
      <c r="I44" s="107" t="s">
        <v>518</v>
      </c>
      <c r="J44" s="108" t="s">
        <v>518</v>
      </c>
      <c r="K44" s="108" t="s">
        <v>518</v>
      </c>
      <c r="L44" s="108" t="s">
        <v>518</v>
      </c>
      <c r="M44" s="109" t="s">
        <v>518</v>
      </c>
    </row>
    <row r="45" spans="2:13" ht="27.75" customHeight="1" x14ac:dyDescent="0.2">
      <c r="B45" s="1280"/>
      <c r="C45" s="1281"/>
      <c r="D45" s="106"/>
      <c r="E45" s="1286" t="s">
        <v>35</v>
      </c>
      <c r="F45" s="1286"/>
      <c r="G45" s="1286"/>
      <c r="H45" s="1287"/>
      <c r="I45" s="107">
        <v>2064</v>
      </c>
      <c r="J45" s="108">
        <v>1951</v>
      </c>
      <c r="K45" s="108">
        <v>1981</v>
      </c>
      <c r="L45" s="108">
        <v>1823</v>
      </c>
      <c r="M45" s="109">
        <v>1851</v>
      </c>
    </row>
    <row r="46" spans="2:13" ht="27.75" customHeight="1" x14ac:dyDescent="0.2">
      <c r="B46" s="1280"/>
      <c r="C46" s="1281"/>
      <c r="D46" s="110"/>
      <c r="E46" s="1286" t="s">
        <v>36</v>
      </c>
      <c r="F46" s="1286"/>
      <c r="G46" s="1286"/>
      <c r="H46" s="1287"/>
      <c r="I46" s="107" t="s">
        <v>518</v>
      </c>
      <c r="J46" s="108" t="s">
        <v>518</v>
      </c>
      <c r="K46" s="108" t="s">
        <v>518</v>
      </c>
      <c r="L46" s="108" t="s">
        <v>518</v>
      </c>
      <c r="M46" s="109" t="s">
        <v>518</v>
      </c>
    </row>
    <row r="47" spans="2:13" ht="27.75" customHeight="1" x14ac:dyDescent="0.2">
      <c r="B47" s="1280"/>
      <c r="C47" s="1281"/>
      <c r="D47" s="111"/>
      <c r="E47" s="1288" t="s">
        <v>37</v>
      </c>
      <c r="F47" s="1289"/>
      <c r="G47" s="1289"/>
      <c r="H47" s="1290"/>
      <c r="I47" s="107" t="s">
        <v>518</v>
      </c>
      <c r="J47" s="108" t="s">
        <v>518</v>
      </c>
      <c r="K47" s="108" t="s">
        <v>518</v>
      </c>
      <c r="L47" s="108" t="s">
        <v>518</v>
      </c>
      <c r="M47" s="109" t="s">
        <v>518</v>
      </c>
    </row>
    <row r="48" spans="2:13" ht="27.75" customHeight="1" x14ac:dyDescent="0.2">
      <c r="B48" s="1280"/>
      <c r="C48" s="1281"/>
      <c r="D48" s="106"/>
      <c r="E48" s="1286" t="s">
        <v>38</v>
      </c>
      <c r="F48" s="1286"/>
      <c r="G48" s="1286"/>
      <c r="H48" s="1287"/>
      <c r="I48" s="107" t="s">
        <v>518</v>
      </c>
      <c r="J48" s="108" t="s">
        <v>518</v>
      </c>
      <c r="K48" s="108" t="s">
        <v>518</v>
      </c>
      <c r="L48" s="108" t="s">
        <v>518</v>
      </c>
      <c r="M48" s="109" t="s">
        <v>518</v>
      </c>
    </row>
    <row r="49" spans="2:13" ht="27.75" customHeight="1" x14ac:dyDescent="0.2">
      <c r="B49" s="1282"/>
      <c r="C49" s="1283"/>
      <c r="D49" s="106"/>
      <c r="E49" s="1286" t="s">
        <v>39</v>
      </c>
      <c r="F49" s="1286"/>
      <c r="G49" s="1286"/>
      <c r="H49" s="1287"/>
      <c r="I49" s="107" t="s">
        <v>518</v>
      </c>
      <c r="J49" s="108" t="s">
        <v>518</v>
      </c>
      <c r="K49" s="108" t="s">
        <v>518</v>
      </c>
      <c r="L49" s="108" t="s">
        <v>518</v>
      </c>
      <c r="M49" s="109" t="s">
        <v>518</v>
      </c>
    </row>
    <row r="50" spans="2:13" ht="27.75" customHeight="1" x14ac:dyDescent="0.2">
      <c r="B50" s="1291" t="s">
        <v>40</v>
      </c>
      <c r="C50" s="1292"/>
      <c r="D50" s="112"/>
      <c r="E50" s="1286" t="s">
        <v>41</v>
      </c>
      <c r="F50" s="1286"/>
      <c r="G50" s="1286"/>
      <c r="H50" s="1287"/>
      <c r="I50" s="107">
        <v>2308</v>
      </c>
      <c r="J50" s="108">
        <v>2408</v>
      </c>
      <c r="K50" s="108">
        <v>2799</v>
      </c>
      <c r="L50" s="108">
        <v>2654</v>
      </c>
      <c r="M50" s="109">
        <v>2759</v>
      </c>
    </row>
    <row r="51" spans="2:13" ht="27.75" customHeight="1" x14ac:dyDescent="0.2">
      <c r="B51" s="1280"/>
      <c r="C51" s="1281"/>
      <c r="D51" s="106"/>
      <c r="E51" s="1286" t="s">
        <v>42</v>
      </c>
      <c r="F51" s="1286"/>
      <c r="G51" s="1286"/>
      <c r="H51" s="1287"/>
      <c r="I51" s="107">
        <v>5841</v>
      </c>
      <c r="J51" s="108">
        <v>5581</v>
      </c>
      <c r="K51" s="108">
        <v>5200</v>
      </c>
      <c r="L51" s="108">
        <v>4889</v>
      </c>
      <c r="M51" s="109">
        <v>4624</v>
      </c>
    </row>
    <row r="52" spans="2:13" ht="27.75" customHeight="1" x14ac:dyDescent="0.2">
      <c r="B52" s="1282"/>
      <c r="C52" s="1283"/>
      <c r="D52" s="106"/>
      <c r="E52" s="1286" t="s">
        <v>43</v>
      </c>
      <c r="F52" s="1286"/>
      <c r="G52" s="1286"/>
      <c r="H52" s="1287"/>
      <c r="I52" s="107">
        <v>10448</v>
      </c>
      <c r="J52" s="108">
        <v>10308</v>
      </c>
      <c r="K52" s="108">
        <v>10177</v>
      </c>
      <c r="L52" s="108">
        <v>10214</v>
      </c>
      <c r="M52" s="109">
        <v>9801</v>
      </c>
    </row>
    <row r="53" spans="2:13" ht="27.75" customHeight="1" thickBot="1" x14ac:dyDescent="0.25">
      <c r="B53" s="1293" t="s">
        <v>44</v>
      </c>
      <c r="C53" s="1294"/>
      <c r="D53" s="113"/>
      <c r="E53" s="1295" t="s">
        <v>45</v>
      </c>
      <c r="F53" s="1295"/>
      <c r="G53" s="1295"/>
      <c r="H53" s="1296"/>
      <c r="I53" s="114">
        <v>-2991</v>
      </c>
      <c r="J53" s="115">
        <v>-3101</v>
      </c>
      <c r="K53" s="115">
        <v>-3485</v>
      </c>
      <c r="L53" s="115">
        <v>-3713</v>
      </c>
      <c r="M53" s="116">
        <v>-3716</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3rRiw8LjSiXMBdK6veLoSRh/qBUn80jXy2vcrzEJwmGqkwDuIhjMUS3B/o914+GU25xyQH7pIEsRvV22+7Lrvg==" saltValue="vOgfg+49qD3DoExGO084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166"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547</v>
      </c>
      <c r="G54" s="125" t="s">
        <v>548</v>
      </c>
      <c r="H54" s="126" t="s">
        <v>549</v>
      </c>
    </row>
    <row r="55" spans="2:8" ht="52.5" customHeight="1" x14ac:dyDescent="0.2">
      <c r="B55" s="127"/>
      <c r="C55" s="1305" t="s">
        <v>48</v>
      </c>
      <c r="D55" s="1305"/>
      <c r="E55" s="1306"/>
      <c r="F55" s="128">
        <v>796</v>
      </c>
      <c r="G55" s="128">
        <v>761</v>
      </c>
      <c r="H55" s="129">
        <v>1003</v>
      </c>
    </row>
    <row r="56" spans="2:8" ht="52.5" customHeight="1" x14ac:dyDescent="0.2">
      <c r="B56" s="130"/>
      <c r="C56" s="1307" t="s">
        <v>49</v>
      </c>
      <c r="D56" s="1307"/>
      <c r="E56" s="1308"/>
      <c r="F56" s="131" t="s">
        <v>518</v>
      </c>
      <c r="G56" s="131" t="s">
        <v>518</v>
      </c>
      <c r="H56" s="132" t="s">
        <v>518</v>
      </c>
    </row>
    <row r="57" spans="2:8" ht="53.25" customHeight="1" x14ac:dyDescent="0.2">
      <c r="B57" s="130"/>
      <c r="C57" s="1309" t="s">
        <v>50</v>
      </c>
      <c r="D57" s="1309"/>
      <c r="E57" s="1310"/>
      <c r="F57" s="133">
        <v>1433</v>
      </c>
      <c r="G57" s="133">
        <v>1304</v>
      </c>
      <c r="H57" s="134">
        <v>1182</v>
      </c>
    </row>
    <row r="58" spans="2:8" ht="45.75" customHeight="1" x14ac:dyDescent="0.2">
      <c r="B58" s="135"/>
      <c r="C58" s="1297" t="s">
        <v>574</v>
      </c>
      <c r="D58" s="1298"/>
      <c r="E58" s="1299"/>
      <c r="F58" s="136">
        <v>1336</v>
      </c>
      <c r="G58" s="136">
        <v>1205</v>
      </c>
      <c r="H58" s="137">
        <v>1077</v>
      </c>
    </row>
    <row r="59" spans="2:8" ht="45.75" customHeight="1" x14ac:dyDescent="0.2">
      <c r="B59" s="135"/>
      <c r="C59" s="1297" t="s">
        <v>575</v>
      </c>
      <c r="D59" s="1298"/>
      <c r="E59" s="1299"/>
      <c r="F59" s="136">
        <v>87</v>
      </c>
      <c r="G59" s="136">
        <v>79</v>
      </c>
      <c r="H59" s="137">
        <v>79</v>
      </c>
    </row>
    <row r="60" spans="2:8" ht="45.75" customHeight="1" x14ac:dyDescent="0.2">
      <c r="B60" s="135"/>
      <c r="C60" s="1297" t="s">
        <v>576</v>
      </c>
      <c r="D60" s="1298"/>
      <c r="E60" s="1299"/>
      <c r="F60" s="136">
        <v>10</v>
      </c>
      <c r="G60" s="136">
        <v>20</v>
      </c>
      <c r="H60" s="137">
        <v>26</v>
      </c>
    </row>
    <row r="61" spans="2:8" ht="45.75" customHeight="1" x14ac:dyDescent="0.2">
      <c r="B61" s="135"/>
      <c r="C61" s="1297"/>
      <c r="D61" s="1298"/>
      <c r="E61" s="1299"/>
      <c r="F61" s="136"/>
      <c r="G61" s="136"/>
      <c r="H61" s="137"/>
    </row>
    <row r="62" spans="2:8" ht="45.75" customHeight="1" thickBot="1" x14ac:dyDescent="0.25">
      <c r="B62" s="138"/>
      <c r="C62" s="1300"/>
      <c r="D62" s="1301"/>
      <c r="E62" s="1302"/>
      <c r="F62" s="139"/>
      <c r="G62" s="139"/>
      <c r="H62" s="140"/>
    </row>
    <row r="63" spans="2:8" ht="52.5" customHeight="1" thickBot="1" x14ac:dyDescent="0.25">
      <c r="B63" s="141"/>
      <c r="C63" s="1303" t="s">
        <v>51</v>
      </c>
      <c r="D63" s="1303"/>
      <c r="E63" s="1304"/>
      <c r="F63" s="142">
        <v>2230</v>
      </c>
      <c r="G63" s="142">
        <v>2065</v>
      </c>
      <c r="H63" s="143">
        <v>2186</v>
      </c>
    </row>
    <row r="64" spans="2:8" ht="15" customHeight="1" x14ac:dyDescent="0.2"/>
  </sheetData>
  <sheetProtection algorithmName="SHA-512" hashValue="8MxkvJZP4PJuRddMy+7SgnWb28VdOBKFraTkzUDxXZznJeyNKHspzUN5zFPrKUF0LNMJT4eRd1dLkN2mtHykmQ==" saltValue="siiSPzLzquLe5ZSoqnmP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166"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580</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580</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581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582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9" t="s">
        <v>590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583</v>
      </c>
    </row>
    <row r="50" spans="1:109" ht="13.2" x14ac:dyDescent="0.2">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545</v>
      </c>
      <c r="BQ50" s="1317"/>
      <c r="BR50" s="1317"/>
      <c r="BS50" s="1317"/>
      <c r="BT50" s="1317"/>
      <c r="BU50" s="1317"/>
      <c r="BV50" s="1317"/>
      <c r="BW50" s="1317"/>
      <c r="BX50" s="1317" t="s">
        <v>546</v>
      </c>
      <c r="BY50" s="1317"/>
      <c r="BZ50" s="1317"/>
      <c r="CA50" s="1317"/>
      <c r="CB50" s="1317"/>
      <c r="CC50" s="1317"/>
      <c r="CD50" s="1317"/>
      <c r="CE50" s="1317"/>
      <c r="CF50" s="1317" t="s">
        <v>547</v>
      </c>
      <c r="CG50" s="1317"/>
      <c r="CH50" s="1317"/>
      <c r="CI50" s="1317"/>
      <c r="CJ50" s="1317"/>
      <c r="CK50" s="1317"/>
      <c r="CL50" s="1317"/>
      <c r="CM50" s="1317"/>
      <c r="CN50" s="1317" t="s">
        <v>548</v>
      </c>
      <c r="CO50" s="1317"/>
      <c r="CP50" s="1317"/>
      <c r="CQ50" s="1317"/>
      <c r="CR50" s="1317"/>
      <c r="CS50" s="1317"/>
      <c r="CT50" s="1317"/>
      <c r="CU50" s="1317"/>
      <c r="CV50" s="1317" t="s">
        <v>549</v>
      </c>
      <c r="CW50" s="1317"/>
      <c r="CX50" s="1317"/>
      <c r="CY50" s="1317"/>
      <c r="CZ50" s="1317"/>
      <c r="DA50" s="1317"/>
      <c r="DB50" s="1317"/>
      <c r="DC50" s="1317"/>
    </row>
    <row r="51" spans="1:109" ht="13.5" customHeight="1" x14ac:dyDescent="0.2">
      <c r="B51" s="397"/>
      <c r="G51" s="1329"/>
      <c r="H51" s="1329"/>
      <c r="I51" s="1333"/>
      <c r="J51" s="1333"/>
      <c r="K51" s="1318"/>
      <c r="L51" s="1318"/>
      <c r="M51" s="1318"/>
      <c r="N51" s="1318"/>
      <c r="AM51" s="406"/>
      <c r="AN51" s="1316" t="s">
        <v>584</v>
      </c>
      <c r="AO51" s="1316"/>
      <c r="AP51" s="1316"/>
      <c r="AQ51" s="1316"/>
      <c r="AR51" s="1316"/>
      <c r="AS51" s="1316"/>
      <c r="AT51" s="1316"/>
      <c r="AU51" s="1316"/>
      <c r="AV51" s="1316"/>
      <c r="AW51" s="1316"/>
      <c r="AX51" s="1316"/>
      <c r="AY51" s="1316"/>
      <c r="AZ51" s="1316"/>
      <c r="BA51" s="1316"/>
      <c r="BB51" s="1316" t="s">
        <v>585</v>
      </c>
      <c r="BC51" s="1316"/>
      <c r="BD51" s="1316"/>
      <c r="BE51" s="1316"/>
      <c r="BF51" s="1316"/>
      <c r="BG51" s="1316"/>
      <c r="BH51" s="1316"/>
      <c r="BI51" s="1316"/>
      <c r="BJ51" s="1316"/>
      <c r="BK51" s="1316"/>
      <c r="BL51" s="1316"/>
      <c r="BM51" s="1316"/>
      <c r="BN51" s="1316"/>
      <c r="BO51" s="1316"/>
      <c r="BP51" s="1328"/>
      <c r="BQ51" s="1313"/>
      <c r="BR51" s="1313"/>
      <c r="BS51" s="1313"/>
      <c r="BT51" s="1313"/>
      <c r="BU51" s="1313"/>
      <c r="BV51" s="1313"/>
      <c r="BW51" s="1313"/>
      <c r="BX51" s="1328"/>
      <c r="BY51" s="1313"/>
      <c r="BZ51" s="1313"/>
      <c r="CA51" s="1313"/>
      <c r="CB51" s="1313"/>
      <c r="CC51" s="1313"/>
      <c r="CD51" s="1313"/>
      <c r="CE51" s="1313"/>
      <c r="CF51" s="1328"/>
      <c r="CG51" s="1313"/>
      <c r="CH51" s="1313"/>
      <c r="CI51" s="1313"/>
      <c r="CJ51" s="1313"/>
      <c r="CK51" s="1313"/>
      <c r="CL51" s="1313"/>
      <c r="CM51" s="1313"/>
      <c r="CN51" s="1328"/>
      <c r="CO51" s="1313"/>
      <c r="CP51" s="1313"/>
      <c r="CQ51" s="1313"/>
      <c r="CR51" s="1313"/>
      <c r="CS51" s="1313"/>
      <c r="CT51" s="1313"/>
      <c r="CU51" s="1313"/>
      <c r="CV51" s="1313"/>
      <c r="CW51" s="1313"/>
      <c r="CX51" s="1313"/>
      <c r="CY51" s="1313"/>
      <c r="CZ51" s="1313"/>
      <c r="DA51" s="1313"/>
      <c r="DB51" s="1313"/>
      <c r="DC51" s="1313"/>
    </row>
    <row r="52" spans="1:109" ht="13.2" x14ac:dyDescent="0.2">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2" x14ac:dyDescent="0.2">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586</v>
      </c>
      <c r="BC53" s="1316"/>
      <c r="BD53" s="1316"/>
      <c r="BE53" s="1316"/>
      <c r="BF53" s="1316"/>
      <c r="BG53" s="1316"/>
      <c r="BH53" s="1316"/>
      <c r="BI53" s="1316"/>
      <c r="BJ53" s="1316"/>
      <c r="BK53" s="1316"/>
      <c r="BL53" s="1316"/>
      <c r="BM53" s="1316"/>
      <c r="BN53" s="1316"/>
      <c r="BO53" s="1316"/>
      <c r="BP53" s="1328"/>
      <c r="BQ53" s="1313"/>
      <c r="BR53" s="1313"/>
      <c r="BS53" s="1313"/>
      <c r="BT53" s="1313"/>
      <c r="BU53" s="1313"/>
      <c r="BV53" s="1313"/>
      <c r="BW53" s="1313"/>
      <c r="BX53" s="1328"/>
      <c r="BY53" s="1313"/>
      <c r="BZ53" s="1313"/>
      <c r="CA53" s="1313"/>
      <c r="CB53" s="1313"/>
      <c r="CC53" s="1313"/>
      <c r="CD53" s="1313"/>
      <c r="CE53" s="1313"/>
      <c r="CF53" s="1328"/>
      <c r="CG53" s="1313"/>
      <c r="CH53" s="1313"/>
      <c r="CI53" s="1313"/>
      <c r="CJ53" s="1313"/>
      <c r="CK53" s="1313"/>
      <c r="CL53" s="1313"/>
      <c r="CM53" s="1313"/>
      <c r="CN53" s="1328"/>
      <c r="CO53" s="1313"/>
      <c r="CP53" s="1313"/>
      <c r="CQ53" s="1313"/>
      <c r="CR53" s="1313"/>
      <c r="CS53" s="1313"/>
      <c r="CT53" s="1313"/>
      <c r="CU53" s="1313"/>
      <c r="CV53" s="1313">
        <v>67.900000000000006</v>
      </c>
      <c r="CW53" s="1313"/>
      <c r="CX53" s="1313"/>
      <c r="CY53" s="1313"/>
      <c r="CZ53" s="1313"/>
      <c r="DA53" s="1313"/>
      <c r="DB53" s="1313"/>
      <c r="DC53" s="1313"/>
    </row>
    <row r="54" spans="1:109" ht="13.2" x14ac:dyDescent="0.2">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2" x14ac:dyDescent="0.2">
      <c r="A55" s="405"/>
      <c r="B55" s="397"/>
      <c r="G55" s="1311"/>
      <c r="H55" s="1311"/>
      <c r="I55" s="1311"/>
      <c r="J55" s="1311"/>
      <c r="K55" s="1318"/>
      <c r="L55" s="1318"/>
      <c r="M55" s="1318"/>
      <c r="N55" s="1318"/>
      <c r="AN55" s="1317" t="s">
        <v>587</v>
      </c>
      <c r="AO55" s="1317"/>
      <c r="AP55" s="1317"/>
      <c r="AQ55" s="1317"/>
      <c r="AR55" s="1317"/>
      <c r="AS55" s="1317"/>
      <c r="AT55" s="1317"/>
      <c r="AU55" s="1317"/>
      <c r="AV55" s="1317"/>
      <c r="AW55" s="1317"/>
      <c r="AX55" s="1317"/>
      <c r="AY55" s="1317"/>
      <c r="AZ55" s="1317"/>
      <c r="BA55" s="1317"/>
      <c r="BB55" s="1316" t="s">
        <v>585</v>
      </c>
      <c r="BC55" s="1316"/>
      <c r="BD55" s="1316"/>
      <c r="BE55" s="1316"/>
      <c r="BF55" s="1316"/>
      <c r="BG55" s="1316"/>
      <c r="BH55" s="1316"/>
      <c r="BI55" s="1316"/>
      <c r="BJ55" s="1316"/>
      <c r="BK55" s="1316"/>
      <c r="BL55" s="1316"/>
      <c r="BM55" s="1316"/>
      <c r="BN55" s="1316"/>
      <c r="BO55" s="1316"/>
      <c r="BP55" s="1328"/>
      <c r="BQ55" s="1313"/>
      <c r="BR55" s="1313"/>
      <c r="BS55" s="1313"/>
      <c r="BT55" s="1313"/>
      <c r="BU55" s="1313"/>
      <c r="BV55" s="1313"/>
      <c r="BW55" s="1313"/>
      <c r="BX55" s="1328"/>
      <c r="BY55" s="1313"/>
      <c r="BZ55" s="1313"/>
      <c r="CA55" s="1313"/>
      <c r="CB55" s="1313"/>
      <c r="CC55" s="1313"/>
      <c r="CD55" s="1313"/>
      <c r="CE55" s="1313"/>
      <c r="CF55" s="1328"/>
      <c r="CG55" s="1313"/>
      <c r="CH55" s="1313"/>
      <c r="CI55" s="1313"/>
      <c r="CJ55" s="1313"/>
      <c r="CK55" s="1313"/>
      <c r="CL55" s="1313"/>
      <c r="CM55" s="1313"/>
      <c r="CN55" s="1328"/>
      <c r="CO55" s="1313"/>
      <c r="CP55" s="1313"/>
      <c r="CQ55" s="1313"/>
      <c r="CR55" s="1313"/>
      <c r="CS55" s="1313"/>
      <c r="CT55" s="1313"/>
      <c r="CU55" s="1313"/>
      <c r="CV55" s="1313">
        <v>15.5</v>
      </c>
      <c r="CW55" s="1313"/>
      <c r="CX55" s="1313"/>
      <c r="CY55" s="1313"/>
      <c r="CZ55" s="1313"/>
      <c r="DA55" s="1313"/>
      <c r="DB55" s="1313"/>
      <c r="DC55" s="1313"/>
    </row>
    <row r="56" spans="1:109" ht="13.2" x14ac:dyDescent="0.2">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ht="13.2" x14ac:dyDescent="0.2">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586</v>
      </c>
      <c r="BC57" s="1316"/>
      <c r="BD57" s="1316"/>
      <c r="BE57" s="1316"/>
      <c r="BF57" s="1316"/>
      <c r="BG57" s="1316"/>
      <c r="BH57" s="1316"/>
      <c r="BI57" s="1316"/>
      <c r="BJ57" s="1316"/>
      <c r="BK57" s="1316"/>
      <c r="BL57" s="1316"/>
      <c r="BM57" s="1316"/>
      <c r="BN57" s="1316"/>
      <c r="BO57" s="1316"/>
      <c r="BP57" s="1328"/>
      <c r="BQ57" s="1313"/>
      <c r="BR57" s="1313"/>
      <c r="BS57" s="1313"/>
      <c r="BT57" s="1313"/>
      <c r="BU57" s="1313"/>
      <c r="BV57" s="1313"/>
      <c r="BW57" s="1313"/>
      <c r="BX57" s="1328"/>
      <c r="BY57" s="1313"/>
      <c r="BZ57" s="1313"/>
      <c r="CA57" s="1313"/>
      <c r="CB57" s="1313"/>
      <c r="CC57" s="1313"/>
      <c r="CD57" s="1313"/>
      <c r="CE57" s="1313"/>
      <c r="CF57" s="1328"/>
      <c r="CG57" s="1313"/>
      <c r="CH57" s="1313"/>
      <c r="CI57" s="1313"/>
      <c r="CJ57" s="1313"/>
      <c r="CK57" s="1313"/>
      <c r="CL57" s="1313"/>
      <c r="CM57" s="1313"/>
      <c r="CN57" s="1328"/>
      <c r="CO57" s="1313"/>
      <c r="CP57" s="1313"/>
      <c r="CQ57" s="1313"/>
      <c r="CR57" s="1313"/>
      <c r="CS57" s="1313"/>
      <c r="CT57" s="1313"/>
      <c r="CU57" s="1313"/>
      <c r="CV57" s="1313">
        <v>61.4</v>
      </c>
      <c r="CW57" s="1313"/>
      <c r="CX57" s="1313"/>
      <c r="CY57" s="1313"/>
      <c r="CZ57" s="1313"/>
      <c r="DA57" s="1313"/>
      <c r="DB57" s="1313"/>
      <c r="DC57" s="1313"/>
      <c r="DD57" s="410"/>
      <c r="DE57" s="409"/>
    </row>
    <row r="58" spans="1:109" s="405" customFormat="1" ht="13.2" x14ac:dyDescent="0.2">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588</v>
      </c>
    </row>
    <row r="64" spans="1:109" ht="13.2" x14ac:dyDescent="0.2">
      <c r="B64" s="397"/>
      <c r="G64" s="404"/>
      <c r="I64" s="417"/>
      <c r="J64" s="417"/>
      <c r="K64" s="417"/>
      <c r="L64" s="417"/>
      <c r="M64" s="417"/>
      <c r="N64" s="418"/>
      <c r="AM64" s="404"/>
      <c r="AN64" s="404" t="s">
        <v>582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9" t="s">
        <v>591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583</v>
      </c>
    </row>
    <row r="72" spans="2:107" ht="13.2" x14ac:dyDescent="0.2">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545</v>
      </c>
      <c r="BQ72" s="1317"/>
      <c r="BR72" s="1317"/>
      <c r="BS72" s="1317"/>
      <c r="BT72" s="1317"/>
      <c r="BU72" s="1317"/>
      <c r="BV72" s="1317"/>
      <c r="BW72" s="1317"/>
      <c r="BX72" s="1317" t="s">
        <v>546</v>
      </c>
      <c r="BY72" s="1317"/>
      <c r="BZ72" s="1317"/>
      <c r="CA72" s="1317"/>
      <c r="CB72" s="1317"/>
      <c r="CC72" s="1317"/>
      <c r="CD72" s="1317"/>
      <c r="CE72" s="1317"/>
      <c r="CF72" s="1317" t="s">
        <v>547</v>
      </c>
      <c r="CG72" s="1317"/>
      <c r="CH72" s="1317"/>
      <c r="CI72" s="1317"/>
      <c r="CJ72" s="1317"/>
      <c r="CK72" s="1317"/>
      <c r="CL72" s="1317"/>
      <c r="CM72" s="1317"/>
      <c r="CN72" s="1317" t="s">
        <v>548</v>
      </c>
      <c r="CO72" s="1317"/>
      <c r="CP72" s="1317"/>
      <c r="CQ72" s="1317"/>
      <c r="CR72" s="1317"/>
      <c r="CS72" s="1317"/>
      <c r="CT72" s="1317"/>
      <c r="CU72" s="1317"/>
      <c r="CV72" s="1317" t="s">
        <v>549</v>
      </c>
      <c r="CW72" s="1317"/>
      <c r="CX72" s="1317"/>
      <c r="CY72" s="1317"/>
      <c r="CZ72" s="1317"/>
      <c r="DA72" s="1317"/>
      <c r="DB72" s="1317"/>
      <c r="DC72" s="1317"/>
    </row>
    <row r="73" spans="2:107" ht="13.2" x14ac:dyDescent="0.2">
      <c r="B73" s="397"/>
      <c r="G73" s="1329"/>
      <c r="H73" s="1329"/>
      <c r="I73" s="1329"/>
      <c r="J73" s="1329"/>
      <c r="K73" s="1312"/>
      <c r="L73" s="1312"/>
      <c r="M73" s="1312"/>
      <c r="N73" s="1312"/>
      <c r="AM73" s="406"/>
      <c r="AN73" s="1316" t="s">
        <v>584</v>
      </c>
      <c r="AO73" s="1316"/>
      <c r="AP73" s="1316"/>
      <c r="AQ73" s="1316"/>
      <c r="AR73" s="1316"/>
      <c r="AS73" s="1316"/>
      <c r="AT73" s="1316"/>
      <c r="AU73" s="1316"/>
      <c r="AV73" s="1316"/>
      <c r="AW73" s="1316"/>
      <c r="AX73" s="1316"/>
      <c r="AY73" s="1316"/>
      <c r="AZ73" s="1316"/>
      <c r="BA73" s="1316"/>
      <c r="BB73" s="1316" t="s">
        <v>585</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ht="13.2" x14ac:dyDescent="0.2">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2" x14ac:dyDescent="0.2">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589</v>
      </c>
      <c r="BC75" s="1316"/>
      <c r="BD75" s="1316"/>
      <c r="BE75" s="1316"/>
      <c r="BF75" s="1316"/>
      <c r="BG75" s="1316"/>
      <c r="BH75" s="1316"/>
      <c r="BI75" s="1316"/>
      <c r="BJ75" s="1316"/>
      <c r="BK75" s="1316"/>
      <c r="BL75" s="1316"/>
      <c r="BM75" s="1316"/>
      <c r="BN75" s="1316"/>
      <c r="BO75" s="1316"/>
      <c r="BP75" s="1313">
        <v>-0.5</v>
      </c>
      <c r="BQ75" s="1313"/>
      <c r="BR75" s="1313"/>
      <c r="BS75" s="1313"/>
      <c r="BT75" s="1313"/>
      <c r="BU75" s="1313"/>
      <c r="BV75" s="1313"/>
      <c r="BW75" s="1313"/>
      <c r="BX75" s="1313">
        <v>-0.7</v>
      </c>
      <c r="BY75" s="1313"/>
      <c r="BZ75" s="1313"/>
      <c r="CA75" s="1313"/>
      <c r="CB75" s="1313"/>
      <c r="CC75" s="1313"/>
      <c r="CD75" s="1313"/>
      <c r="CE75" s="1313"/>
      <c r="CF75" s="1313">
        <v>-1.3</v>
      </c>
      <c r="CG75" s="1313"/>
      <c r="CH75" s="1313"/>
      <c r="CI75" s="1313"/>
      <c r="CJ75" s="1313"/>
      <c r="CK75" s="1313"/>
      <c r="CL75" s="1313"/>
      <c r="CM75" s="1313"/>
      <c r="CN75" s="1313">
        <v>-1.7</v>
      </c>
      <c r="CO75" s="1313"/>
      <c r="CP75" s="1313"/>
      <c r="CQ75" s="1313"/>
      <c r="CR75" s="1313"/>
      <c r="CS75" s="1313"/>
      <c r="CT75" s="1313"/>
      <c r="CU75" s="1313"/>
      <c r="CV75" s="1313">
        <v>-2.1</v>
      </c>
      <c r="CW75" s="1313"/>
      <c r="CX75" s="1313"/>
      <c r="CY75" s="1313"/>
      <c r="CZ75" s="1313"/>
      <c r="DA75" s="1313"/>
      <c r="DB75" s="1313"/>
      <c r="DC75" s="1313"/>
    </row>
    <row r="76" spans="2:107" ht="13.2" x14ac:dyDescent="0.2">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2" x14ac:dyDescent="0.2">
      <c r="B77" s="397"/>
      <c r="G77" s="1311"/>
      <c r="H77" s="1311"/>
      <c r="I77" s="1311"/>
      <c r="J77" s="1311"/>
      <c r="K77" s="1312"/>
      <c r="L77" s="1312"/>
      <c r="M77" s="1312"/>
      <c r="N77" s="1312"/>
      <c r="AN77" s="1317" t="s">
        <v>587</v>
      </c>
      <c r="AO77" s="1317"/>
      <c r="AP77" s="1317"/>
      <c r="AQ77" s="1317"/>
      <c r="AR77" s="1317"/>
      <c r="AS77" s="1317"/>
      <c r="AT77" s="1317"/>
      <c r="AU77" s="1317"/>
      <c r="AV77" s="1317"/>
      <c r="AW77" s="1317"/>
      <c r="AX77" s="1317"/>
      <c r="AY77" s="1317"/>
      <c r="AZ77" s="1317"/>
      <c r="BA77" s="1317"/>
      <c r="BB77" s="1316" t="s">
        <v>585</v>
      </c>
      <c r="BC77" s="1316"/>
      <c r="BD77" s="1316"/>
      <c r="BE77" s="1316"/>
      <c r="BF77" s="1316"/>
      <c r="BG77" s="1316"/>
      <c r="BH77" s="1316"/>
      <c r="BI77" s="1316"/>
      <c r="BJ77" s="1316"/>
      <c r="BK77" s="1316"/>
      <c r="BL77" s="1316"/>
      <c r="BM77" s="1316"/>
      <c r="BN77" s="1316"/>
      <c r="BO77" s="1316"/>
      <c r="BP77" s="1313">
        <v>21</v>
      </c>
      <c r="BQ77" s="1313"/>
      <c r="BR77" s="1313"/>
      <c r="BS77" s="1313"/>
      <c r="BT77" s="1313"/>
      <c r="BU77" s="1313"/>
      <c r="BV77" s="1313"/>
      <c r="BW77" s="1313"/>
      <c r="BX77" s="1313">
        <v>20.2</v>
      </c>
      <c r="BY77" s="1313"/>
      <c r="BZ77" s="1313"/>
      <c r="CA77" s="1313"/>
      <c r="CB77" s="1313"/>
      <c r="CC77" s="1313"/>
      <c r="CD77" s="1313"/>
      <c r="CE77" s="1313"/>
      <c r="CF77" s="1313">
        <v>18.3</v>
      </c>
      <c r="CG77" s="1313"/>
      <c r="CH77" s="1313"/>
      <c r="CI77" s="1313"/>
      <c r="CJ77" s="1313"/>
      <c r="CK77" s="1313"/>
      <c r="CL77" s="1313"/>
      <c r="CM77" s="1313"/>
      <c r="CN77" s="1313">
        <v>20.3</v>
      </c>
      <c r="CO77" s="1313"/>
      <c r="CP77" s="1313"/>
      <c r="CQ77" s="1313"/>
      <c r="CR77" s="1313"/>
      <c r="CS77" s="1313"/>
      <c r="CT77" s="1313"/>
      <c r="CU77" s="1313"/>
      <c r="CV77" s="1313">
        <v>15.5</v>
      </c>
      <c r="CW77" s="1313"/>
      <c r="CX77" s="1313"/>
      <c r="CY77" s="1313"/>
      <c r="CZ77" s="1313"/>
      <c r="DA77" s="1313"/>
      <c r="DB77" s="1313"/>
      <c r="DC77" s="1313"/>
    </row>
    <row r="78" spans="2:107" ht="13.2" x14ac:dyDescent="0.2">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2" x14ac:dyDescent="0.2">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589</v>
      </c>
      <c r="BC79" s="1316"/>
      <c r="BD79" s="1316"/>
      <c r="BE79" s="1316"/>
      <c r="BF79" s="1316"/>
      <c r="BG79" s="1316"/>
      <c r="BH79" s="1316"/>
      <c r="BI79" s="1316"/>
      <c r="BJ79" s="1316"/>
      <c r="BK79" s="1316"/>
      <c r="BL79" s="1316"/>
      <c r="BM79" s="1316"/>
      <c r="BN79" s="1316"/>
      <c r="BO79" s="1316"/>
      <c r="BP79" s="1313">
        <v>6.8</v>
      </c>
      <c r="BQ79" s="1313"/>
      <c r="BR79" s="1313"/>
      <c r="BS79" s="1313"/>
      <c r="BT79" s="1313"/>
      <c r="BU79" s="1313"/>
      <c r="BV79" s="1313"/>
      <c r="BW79" s="1313"/>
      <c r="BX79" s="1313">
        <v>6.8</v>
      </c>
      <c r="BY79" s="1313"/>
      <c r="BZ79" s="1313"/>
      <c r="CA79" s="1313"/>
      <c r="CB79" s="1313"/>
      <c r="CC79" s="1313"/>
      <c r="CD79" s="1313"/>
      <c r="CE79" s="1313"/>
      <c r="CF79" s="1313">
        <v>6.8</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ht="13.2" x14ac:dyDescent="0.2">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KwIWexbPf9qg9ZY4QO90XuIsnnojZSgPXHxHkvlT5BLnGtUFJxeo6Q7+A2p4u2a2vSASEkr5gpWs1tmopupDcw==" saltValue="7g2xkZvJkUW96LEmj9f4O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492</v>
      </c>
    </row>
  </sheetData>
  <sheetProtection algorithmName="SHA-512" hashValue="HlLrGwmGgDumRjCZm/K05Z1Ql5DLabemJfb7XQ3K1R2zPd62z06jWOmK0+Jp8HRl7xwZ0CQlW4EjAvu3aPR8og==" saltValue="5P0gXbIrk7FBH6rGQV6bf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492</v>
      </c>
    </row>
  </sheetData>
  <sheetProtection algorithmName="SHA-512" hashValue="UKnEjXGBVeamQi2BWgKpjU3t+mCT8IcCkY7KgkyoAW4pvfkCshGy4giaMTqhwN3P5BzXy3iQfkP18IIyvBfV4Q==" saltValue="Cz6S3EoUxKX2b9KevBSMF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542</v>
      </c>
      <c r="G2" s="157"/>
      <c r="H2" s="158"/>
    </row>
    <row r="3" spans="1:8" x14ac:dyDescent="0.2">
      <c r="A3" s="154" t="s">
        <v>535</v>
      </c>
      <c r="B3" s="159"/>
      <c r="C3" s="160"/>
      <c r="D3" s="161">
        <v>14563</v>
      </c>
      <c r="E3" s="162"/>
      <c r="F3" s="163">
        <v>47738</v>
      </c>
      <c r="G3" s="164"/>
      <c r="H3" s="165"/>
    </row>
    <row r="4" spans="1:8" x14ac:dyDescent="0.2">
      <c r="A4" s="166"/>
      <c r="B4" s="167"/>
      <c r="C4" s="168"/>
      <c r="D4" s="169">
        <v>10422</v>
      </c>
      <c r="E4" s="170"/>
      <c r="F4" s="171">
        <v>24937</v>
      </c>
      <c r="G4" s="172"/>
      <c r="H4" s="173"/>
    </row>
    <row r="5" spans="1:8" x14ac:dyDescent="0.2">
      <c r="A5" s="154" t="s">
        <v>537</v>
      </c>
      <c r="B5" s="159"/>
      <c r="C5" s="160"/>
      <c r="D5" s="161">
        <v>15740</v>
      </c>
      <c r="E5" s="162"/>
      <c r="F5" s="163">
        <v>52191</v>
      </c>
      <c r="G5" s="164"/>
      <c r="H5" s="165"/>
    </row>
    <row r="6" spans="1:8" x14ac:dyDescent="0.2">
      <c r="A6" s="166"/>
      <c r="B6" s="167"/>
      <c r="C6" s="168"/>
      <c r="D6" s="169">
        <v>7922</v>
      </c>
      <c r="E6" s="170"/>
      <c r="F6" s="171">
        <v>24843</v>
      </c>
      <c r="G6" s="172"/>
      <c r="H6" s="173"/>
    </row>
    <row r="7" spans="1:8" x14ac:dyDescent="0.2">
      <c r="A7" s="154" t="s">
        <v>538</v>
      </c>
      <c r="B7" s="159"/>
      <c r="C7" s="160"/>
      <c r="D7" s="161">
        <v>9205</v>
      </c>
      <c r="E7" s="162"/>
      <c r="F7" s="163">
        <v>47387</v>
      </c>
      <c r="G7" s="164"/>
      <c r="H7" s="165"/>
    </row>
    <row r="8" spans="1:8" x14ac:dyDescent="0.2">
      <c r="A8" s="166"/>
      <c r="B8" s="167"/>
      <c r="C8" s="168"/>
      <c r="D8" s="169">
        <v>6342</v>
      </c>
      <c r="E8" s="170"/>
      <c r="F8" s="171">
        <v>24928</v>
      </c>
      <c r="G8" s="172"/>
      <c r="H8" s="173"/>
    </row>
    <row r="9" spans="1:8" x14ac:dyDescent="0.2">
      <c r="A9" s="154" t="s">
        <v>539</v>
      </c>
      <c r="B9" s="159"/>
      <c r="C9" s="160"/>
      <c r="D9" s="161">
        <v>7066</v>
      </c>
      <c r="E9" s="162"/>
      <c r="F9" s="163">
        <v>51264</v>
      </c>
      <c r="G9" s="164"/>
      <c r="H9" s="165"/>
    </row>
    <row r="10" spans="1:8" x14ac:dyDescent="0.2">
      <c r="A10" s="166"/>
      <c r="B10" s="167"/>
      <c r="C10" s="168"/>
      <c r="D10" s="169">
        <v>5265</v>
      </c>
      <c r="E10" s="170"/>
      <c r="F10" s="171">
        <v>26040</v>
      </c>
      <c r="G10" s="172"/>
      <c r="H10" s="173"/>
    </row>
    <row r="11" spans="1:8" x14ac:dyDescent="0.2">
      <c r="A11" s="154" t="s">
        <v>540</v>
      </c>
      <c r="B11" s="159"/>
      <c r="C11" s="160"/>
      <c r="D11" s="161">
        <v>10912</v>
      </c>
      <c r="E11" s="162"/>
      <c r="F11" s="163">
        <v>52068</v>
      </c>
      <c r="G11" s="164"/>
      <c r="H11" s="165"/>
    </row>
    <row r="12" spans="1:8" x14ac:dyDescent="0.2">
      <c r="A12" s="166"/>
      <c r="B12" s="167"/>
      <c r="C12" s="174"/>
      <c r="D12" s="169">
        <v>4598</v>
      </c>
      <c r="E12" s="170"/>
      <c r="F12" s="171">
        <v>26936</v>
      </c>
      <c r="G12" s="172"/>
      <c r="H12" s="173"/>
    </row>
    <row r="13" spans="1:8" x14ac:dyDescent="0.2">
      <c r="A13" s="154"/>
      <c r="B13" s="159"/>
      <c r="C13" s="175"/>
      <c r="D13" s="176">
        <v>11497</v>
      </c>
      <c r="E13" s="177"/>
      <c r="F13" s="178">
        <v>50130</v>
      </c>
      <c r="G13" s="179"/>
      <c r="H13" s="165"/>
    </row>
    <row r="14" spans="1:8" x14ac:dyDescent="0.2">
      <c r="A14" s="166"/>
      <c r="B14" s="167"/>
      <c r="C14" s="168"/>
      <c r="D14" s="169">
        <v>6910</v>
      </c>
      <c r="E14" s="170"/>
      <c r="F14" s="171">
        <v>25537</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9.0299999999999994</v>
      </c>
      <c r="C19" s="180">
        <f>ROUND(VALUE(SUBSTITUTE(実質収支比率等に係る経年分析!G$48,"▲","-")),2)</f>
        <v>8.0299999999999994</v>
      </c>
      <c r="D19" s="180">
        <f>ROUND(VALUE(SUBSTITUTE(実質収支比率等に係る経年分析!H$48,"▲","-")),2)</f>
        <v>6.28</v>
      </c>
      <c r="E19" s="180">
        <f>ROUND(VALUE(SUBSTITUTE(実質収支比率等に係る経年分析!I$48,"▲","-")),2)</f>
        <v>6.47</v>
      </c>
      <c r="F19" s="180">
        <f>ROUND(VALUE(SUBSTITUTE(実質収支比率等に係る経年分析!J$48,"▲","-")),2)</f>
        <v>8.49</v>
      </c>
    </row>
    <row r="20" spans="1:11" x14ac:dyDescent="0.2">
      <c r="A20" s="180" t="s">
        <v>55</v>
      </c>
      <c r="B20" s="180">
        <f>ROUND(VALUE(SUBSTITUTE(実質収支比率等に係る経年分析!F$47,"▲","-")),2)</f>
        <v>12.87</v>
      </c>
      <c r="C20" s="180">
        <f>ROUND(VALUE(SUBSTITUTE(実質収支比率等に係る経年分析!G$47,"▲","-")),2)</f>
        <v>13.23</v>
      </c>
      <c r="D20" s="180">
        <f>ROUND(VALUE(SUBSTITUTE(実質収支比率等に係る経年分析!H$47,"▲","-")),2)</f>
        <v>11.53</v>
      </c>
      <c r="E20" s="180">
        <f>ROUND(VALUE(SUBSTITUTE(実質収支比率等に係る経年分析!I$47,"▲","-")),2)</f>
        <v>11.11</v>
      </c>
      <c r="F20" s="180">
        <f>ROUND(VALUE(SUBSTITUTE(実質収支比率等に係る経年分析!J$47,"▲","-")),2)</f>
        <v>13.89</v>
      </c>
    </row>
    <row r="21" spans="1:11" x14ac:dyDescent="0.2">
      <c r="A21" s="180" t="s">
        <v>56</v>
      </c>
      <c r="B21" s="180">
        <f>IF(ISNUMBER(VALUE(SUBSTITUTE(実質収支比率等に係る経年分析!F$49,"▲","-"))),ROUND(VALUE(SUBSTITUTE(実質収支比率等に係る経年分析!F$49,"▲","-")),2),NA())</f>
        <v>-0.21</v>
      </c>
      <c r="C21" s="180">
        <f>IF(ISNUMBER(VALUE(SUBSTITUTE(実質収支比率等に係る経年分析!G$49,"▲","-"))),ROUND(VALUE(SUBSTITUTE(実質収支比率等に係る経年分析!G$49,"▲","-")),2),NA())</f>
        <v>-0.28999999999999998</v>
      </c>
      <c r="D21" s="180">
        <f>IF(ISNUMBER(VALUE(SUBSTITUTE(実質収支比率等に係る経年分析!H$49,"▲","-"))),ROUND(VALUE(SUBSTITUTE(実質収支比率等に係る経年分析!H$49,"▲","-")),2),NA())</f>
        <v>-3.3</v>
      </c>
      <c r="E21" s="180">
        <f>IF(ISNUMBER(VALUE(SUBSTITUTE(実質収支比率等に係る経年分析!I$49,"▲","-"))),ROUND(VALUE(SUBSTITUTE(実質収支比率等に係る経年分析!I$49,"▲","-")),2),NA())</f>
        <v>-0.37</v>
      </c>
      <c r="F21" s="180">
        <f>IF(ISNUMBER(VALUE(SUBSTITUTE(実質収支比率等に係る経年分析!J$49,"▲","-"))),ROUND(VALUE(SUBSTITUTE(実質収支比率等に係る経年分析!J$49,"▲","-")),2),NA())</f>
        <v>5.7</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0.71</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0.97</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0.98</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v>
      </c>
    </row>
    <row r="35" spans="1:16" x14ac:dyDescent="0.2">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2.4300000000000002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3.33</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8.0299999999999994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6.28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8.49</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1220</v>
      </c>
      <c r="E42" s="182"/>
      <c r="F42" s="182"/>
      <c r="G42" s="182">
        <f>'実質公債費比率（分子）の構造'!L$52</f>
        <v>1264</v>
      </c>
      <c r="H42" s="182"/>
      <c r="I42" s="182"/>
      <c r="J42" s="182">
        <f>'実質公債費比率（分子）の構造'!M$52</f>
        <v>1252</v>
      </c>
      <c r="K42" s="182"/>
      <c r="L42" s="182"/>
      <c r="M42" s="182">
        <f>'実質公債費比率（分子）の構造'!N$52</f>
        <v>1265</v>
      </c>
      <c r="N42" s="182"/>
      <c r="O42" s="182"/>
      <c r="P42" s="182">
        <f>'実質公債費比率（分子）の構造'!O$52</f>
        <v>1310</v>
      </c>
    </row>
    <row r="43" spans="1:16" x14ac:dyDescent="0.2">
      <c r="A43" s="182" t="s">
        <v>18</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15</v>
      </c>
      <c r="C44" s="182"/>
      <c r="D44" s="182"/>
      <c r="E44" s="182">
        <f>'実質公債費比率（分子）の構造'!L$50</f>
        <v>16</v>
      </c>
      <c r="F44" s="182"/>
      <c r="G44" s="182"/>
      <c r="H44" s="182">
        <f>'実質公債費比率（分子）の構造'!M$50</f>
        <v>16</v>
      </c>
      <c r="I44" s="182"/>
      <c r="J44" s="182"/>
      <c r="K44" s="182">
        <f>'実質公債費比率（分子）の構造'!N$50</f>
        <v>16</v>
      </c>
      <c r="L44" s="182"/>
      <c r="M44" s="182"/>
      <c r="N44" s="182">
        <f>'実質公債費比率（分子）の構造'!O$50</f>
        <v>24</v>
      </c>
      <c r="O44" s="182"/>
      <c r="P44" s="182"/>
    </row>
    <row r="45" spans="1:16" x14ac:dyDescent="0.2">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66</v>
      </c>
      <c r="B46" s="182">
        <f>'実質公債費比率（分子）の構造'!K$48</f>
        <v>656</v>
      </c>
      <c r="C46" s="182"/>
      <c r="D46" s="182"/>
      <c r="E46" s="182">
        <f>'実質公債費比率（分子）の構造'!L$48</f>
        <v>640</v>
      </c>
      <c r="F46" s="182"/>
      <c r="G46" s="182"/>
      <c r="H46" s="182">
        <f>'実質公債費比率（分子）の構造'!M$48</f>
        <v>604</v>
      </c>
      <c r="I46" s="182"/>
      <c r="J46" s="182"/>
      <c r="K46" s="182">
        <f>'実質公債費比率（分子）の構造'!N$48</f>
        <v>604</v>
      </c>
      <c r="L46" s="182"/>
      <c r="M46" s="182"/>
      <c r="N46" s="182">
        <f>'実質公債費比率（分子）の構造'!O$48</f>
        <v>580</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506</v>
      </c>
      <c r="C49" s="182"/>
      <c r="D49" s="182"/>
      <c r="E49" s="182">
        <f>'実質公債費比率（分子）の構造'!L$45</f>
        <v>518</v>
      </c>
      <c r="F49" s="182"/>
      <c r="G49" s="182"/>
      <c r="H49" s="182">
        <f>'実質公債費比率（分子）の構造'!M$45</f>
        <v>511</v>
      </c>
      <c r="I49" s="182"/>
      <c r="J49" s="182"/>
      <c r="K49" s="182">
        <f>'実質公債費比率（分子）の構造'!N$45</f>
        <v>528</v>
      </c>
      <c r="L49" s="182"/>
      <c r="M49" s="182"/>
      <c r="N49" s="182">
        <f>'実質公債費比率（分子）の構造'!O$45</f>
        <v>544</v>
      </c>
      <c r="O49" s="182"/>
      <c r="P49" s="182"/>
    </row>
    <row r="50" spans="1:16" x14ac:dyDescent="0.2">
      <c r="A50" s="182" t="s">
        <v>70</v>
      </c>
      <c r="B50" s="182" t="e">
        <f>NA()</f>
        <v>#N/A</v>
      </c>
      <c r="C50" s="182">
        <f>IF(ISNUMBER('実質公債費比率（分子）の構造'!K$53),'実質公債費比率（分子）の構造'!K$53,NA())</f>
        <v>-43</v>
      </c>
      <c r="D50" s="182" t="e">
        <f>NA()</f>
        <v>#N/A</v>
      </c>
      <c r="E50" s="182" t="e">
        <f>NA()</f>
        <v>#N/A</v>
      </c>
      <c r="F50" s="182">
        <f>IF(ISNUMBER('実質公債費比率（分子）の構造'!L$53),'実質公債費比率（分子）の構造'!L$53,NA())</f>
        <v>-90</v>
      </c>
      <c r="G50" s="182" t="e">
        <f>NA()</f>
        <v>#N/A</v>
      </c>
      <c r="H50" s="182" t="e">
        <f>NA()</f>
        <v>#N/A</v>
      </c>
      <c r="I50" s="182">
        <f>IF(ISNUMBER('実質公債費比率（分子）の構造'!M$53),'実質公債費比率（分子）の構造'!M$53,NA())</f>
        <v>-121</v>
      </c>
      <c r="J50" s="182" t="e">
        <f>NA()</f>
        <v>#N/A</v>
      </c>
      <c r="K50" s="182" t="e">
        <f>NA()</f>
        <v>#N/A</v>
      </c>
      <c r="L50" s="182">
        <f>IF(ISNUMBER('実質公債費比率（分子）の構造'!N$53),'実質公債費比率（分子）の構造'!N$53,NA())</f>
        <v>-117</v>
      </c>
      <c r="M50" s="182" t="e">
        <f>NA()</f>
        <v>#N/A</v>
      </c>
      <c r="N50" s="182" t="e">
        <f>NA()</f>
        <v>#N/A</v>
      </c>
      <c r="O50" s="182">
        <f>IF(ISNUMBER('実質公債費比率（分子）の構造'!O$53),'実質公債費比率（分子）の構造'!O$53,NA())</f>
        <v>-162</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10448</v>
      </c>
      <c r="E56" s="181"/>
      <c r="F56" s="181"/>
      <c r="G56" s="181">
        <f>'将来負担比率（分子）の構造'!J$52</f>
        <v>10308</v>
      </c>
      <c r="H56" s="181"/>
      <c r="I56" s="181"/>
      <c r="J56" s="181">
        <f>'将来負担比率（分子）の構造'!K$52</f>
        <v>10177</v>
      </c>
      <c r="K56" s="181"/>
      <c r="L56" s="181"/>
      <c r="M56" s="181">
        <f>'将来負担比率（分子）の構造'!L$52</f>
        <v>10214</v>
      </c>
      <c r="N56" s="181"/>
      <c r="O56" s="181"/>
      <c r="P56" s="181">
        <f>'将来負担比率（分子）の構造'!M$52</f>
        <v>9801</v>
      </c>
    </row>
    <row r="57" spans="1:16" x14ac:dyDescent="0.2">
      <c r="A57" s="181" t="s">
        <v>42</v>
      </c>
      <c r="B57" s="181"/>
      <c r="C57" s="181"/>
      <c r="D57" s="181">
        <f>'将来負担比率（分子）の構造'!I$51</f>
        <v>5841</v>
      </c>
      <c r="E57" s="181"/>
      <c r="F57" s="181"/>
      <c r="G57" s="181">
        <f>'将来負担比率（分子）の構造'!J$51</f>
        <v>5581</v>
      </c>
      <c r="H57" s="181"/>
      <c r="I57" s="181"/>
      <c r="J57" s="181">
        <f>'将来負担比率（分子）の構造'!K$51</f>
        <v>5200</v>
      </c>
      <c r="K57" s="181"/>
      <c r="L57" s="181"/>
      <c r="M57" s="181">
        <f>'将来負担比率（分子）の構造'!L$51</f>
        <v>4889</v>
      </c>
      <c r="N57" s="181"/>
      <c r="O57" s="181"/>
      <c r="P57" s="181">
        <f>'将来負担比率（分子）の構造'!M$51</f>
        <v>4624</v>
      </c>
    </row>
    <row r="58" spans="1:16" x14ac:dyDescent="0.2">
      <c r="A58" s="181" t="s">
        <v>41</v>
      </c>
      <c r="B58" s="181"/>
      <c r="C58" s="181"/>
      <c r="D58" s="181">
        <f>'将来負担比率（分子）の構造'!I$50</f>
        <v>2308</v>
      </c>
      <c r="E58" s="181"/>
      <c r="F58" s="181"/>
      <c r="G58" s="181">
        <f>'将来負担比率（分子）の構造'!J$50</f>
        <v>2408</v>
      </c>
      <c r="H58" s="181"/>
      <c r="I58" s="181"/>
      <c r="J58" s="181">
        <f>'将来負担比率（分子）の構造'!K$50</f>
        <v>2799</v>
      </c>
      <c r="K58" s="181"/>
      <c r="L58" s="181"/>
      <c r="M58" s="181">
        <f>'将来負担比率（分子）の構造'!L$50</f>
        <v>2654</v>
      </c>
      <c r="N58" s="181"/>
      <c r="O58" s="181"/>
      <c r="P58" s="181">
        <f>'将来負担比率（分子）の構造'!M$50</f>
        <v>2759</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2064</v>
      </c>
      <c r="C62" s="181"/>
      <c r="D62" s="181"/>
      <c r="E62" s="181">
        <f>'将来負担比率（分子）の構造'!J$45</f>
        <v>1951</v>
      </c>
      <c r="F62" s="181"/>
      <c r="G62" s="181"/>
      <c r="H62" s="181">
        <f>'将来負担比率（分子）の構造'!K$45</f>
        <v>1981</v>
      </c>
      <c r="I62" s="181"/>
      <c r="J62" s="181"/>
      <c r="K62" s="181">
        <f>'将来負担比率（分子）の構造'!L$45</f>
        <v>1823</v>
      </c>
      <c r="L62" s="181"/>
      <c r="M62" s="181"/>
      <c r="N62" s="181">
        <f>'将来負担比率（分子）の構造'!M$45</f>
        <v>1851</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7642</v>
      </c>
      <c r="C64" s="181"/>
      <c r="D64" s="181"/>
      <c r="E64" s="181">
        <f>'将来負担比率（分子）の構造'!J$43</f>
        <v>7334</v>
      </c>
      <c r="F64" s="181"/>
      <c r="G64" s="181"/>
      <c r="H64" s="181">
        <f>'将来負担比率（分子）の構造'!K$43</f>
        <v>6807</v>
      </c>
      <c r="I64" s="181"/>
      <c r="J64" s="181"/>
      <c r="K64" s="181">
        <f>'将来負担比率（分子）の構造'!L$43</f>
        <v>6333</v>
      </c>
      <c r="L64" s="181"/>
      <c r="M64" s="181"/>
      <c r="N64" s="181">
        <f>'将来負担比率（分子）の構造'!M$43</f>
        <v>5801</v>
      </c>
      <c r="O64" s="181"/>
      <c r="P64" s="181"/>
    </row>
    <row r="65" spans="1:16" x14ac:dyDescent="0.2">
      <c r="A65" s="181" t="s">
        <v>32</v>
      </c>
      <c r="B65" s="181">
        <f>'将来負担比率（分子）の構造'!I$42</f>
        <v>173</v>
      </c>
      <c r="C65" s="181"/>
      <c r="D65" s="181"/>
      <c r="E65" s="181">
        <f>'将来負担比率（分子）の構造'!J$42</f>
        <v>159</v>
      </c>
      <c r="F65" s="181"/>
      <c r="G65" s="181"/>
      <c r="H65" s="181">
        <f>'将来負担比率（分子）の構造'!K$42</f>
        <v>139</v>
      </c>
      <c r="I65" s="181"/>
      <c r="J65" s="181"/>
      <c r="K65" s="181">
        <f>'将来負担比率（分子）の構造'!L$42</f>
        <v>223</v>
      </c>
      <c r="L65" s="181"/>
      <c r="M65" s="181"/>
      <c r="N65" s="181">
        <f>'将来負担比率（分子）の構造'!M$42</f>
        <v>185</v>
      </c>
      <c r="O65" s="181"/>
      <c r="P65" s="181"/>
    </row>
    <row r="66" spans="1:16" x14ac:dyDescent="0.2">
      <c r="A66" s="181" t="s">
        <v>31</v>
      </c>
      <c r="B66" s="181">
        <f>'将来負担比率（分子）の構造'!I$41</f>
        <v>5726</v>
      </c>
      <c r="C66" s="181"/>
      <c r="D66" s="181"/>
      <c r="E66" s="181">
        <f>'将来負担比率（分子）の構造'!J$41</f>
        <v>5751</v>
      </c>
      <c r="F66" s="181"/>
      <c r="G66" s="181"/>
      <c r="H66" s="181">
        <f>'将来負担比率（分子）の構造'!K$41</f>
        <v>5765</v>
      </c>
      <c r="I66" s="181"/>
      <c r="J66" s="181"/>
      <c r="K66" s="181">
        <f>'将来負担比率（分子）の構造'!L$41</f>
        <v>5665</v>
      </c>
      <c r="L66" s="181"/>
      <c r="M66" s="181"/>
      <c r="N66" s="181">
        <f>'将来負担比率（分子）の構造'!M$41</f>
        <v>5629</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796</v>
      </c>
      <c r="C72" s="185">
        <f>基金残高に係る経年分析!G55</f>
        <v>761</v>
      </c>
      <c r="D72" s="185">
        <f>基金残高に係る経年分析!H55</f>
        <v>1003</v>
      </c>
    </row>
    <row r="73" spans="1:16" x14ac:dyDescent="0.2">
      <c r="A73" s="184" t="s">
        <v>77</v>
      </c>
      <c r="B73" s="185" t="str">
        <f>基金残高に係る経年分析!F56</f>
        <v>-</v>
      </c>
      <c r="C73" s="185" t="str">
        <f>基金残高に係る経年分析!G56</f>
        <v>-</v>
      </c>
      <c r="D73" s="185" t="str">
        <f>基金残高に係る経年分析!H56</f>
        <v>-</v>
      </c>
    </row>
    <row r="74" spans="1:16" x14ac:dyDescent="0.2">
      <c r="A74" s="184" t="s">
        <v>78</v>
      </c>
      <c r="B74" s="185">
        <f>基金残高に係る経年分析!F57</f>
        <v>1433</v>
      </c>
      <c r="C74" s="185">
        <f>基金残高に係る経年分析!G57</f>
        <v>1304</v>
      </c>
      <c r="D74" s="185">
        <f>基金残高に係る経年分析!H57</f>
        <v>1182</v>
      </c>
    </row>
  </sheetData>
  <sheetProtection algorithmName="SHA-512" hashValue="7/4UBAgToOp94OgvPcRqe5k78w+0SeC6p4V3OO7Tf5HNiPwRfNfjmhDFUfdtz981lc0xC9IWVGlZC9Jy/QznGw==" saltValue="Hfo9Cpdey5YMlsPYmNHh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208</v>
      </c>
      <c r="DI1" s="662"/>
      <c r="DJ1" s="662"/>
      <c r="DK1" s="662"/>
      <c r="DL1" s="662"/>
      <c r="DM1" s="662"/>
      <c r="DN1" s="663"/>
      <c r="DO1" s="226"/>
      <c r="DP1" s="661" t="s">
        <v>209</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211</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212</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213</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214</v>
      </c>
      <c r="S4" s="665"/>
      <c r="T4" s="665"/>
      <c r="U4" s="665"/>
      <c r="V4" s="665"/>
      <c r="W4" s="665"/>
      <c r="X4" s="665"/>
      <c r="Y4" s="666"/>
      <c r="Z4" s="664" t="s">
        <v>215</v>
      </c>
      <c r="AA4" s="665"/>
      <c r="AB4" s="665"/>
      <c r="AC4" s="666"/>
      <c r="AD4" s="664" t="s">
        <v>216</v>
      </c>
      <c r="AE4" s="665"/>
      <c r="AF4" s="665"/>
      <c r="AG4" s="665"/>
      <c r="AH4" s="665"/>
      <c r="AI4" s="665"/>
      <c r="AJ4" s="665"/>
      <c r="AK4" s="666"/>
      <c r="AL4" s="664" t="s">
        <v>215</v>
      </c>
      <c r="AM4" s="665"/>
      <c r="AN4" s="665"/>
      <c r="AO4" s="666"/>
      <c r="AP4" s="670" t="s">
        <v>217</v>
      </c>
      <c r="AQ4" s="670"/>
      <c r="AR4" s="670"/>
      <c r="AS4" s="670"/>
      <c r="AT4" s="670"/>
      <c r="AU4" s="670"/>
      <c r="AV4" s="670"/>
      <c r="AW4" s="670"/>
      <c r="AX4" s="670"/>
      <c r="AY4" s="670"/>
      <c r="AZ4" s="670"/>
      <c r="BA4" s="670"/>
      <c r="BB4" s="670"/>
      <c r="BC4" s="670"/>
      <c r="BD4" s="670"/>
      <c r="BE4" s="670"/>
      <c r="BF4" s="670"/>
      <c r="BG4" s="670" t="s">
        <v>218</v>
      </c>
      <c r="BH4" s="670"/>
      <c r="BI4" s="670"/>
      <c r="BJ4" s="670"/>
      <c r="BK4" s="670"/>
      <c r="BL4" s="670"/>
      <c r="BM4" s="670"/>
      <c r="BN4" s="670"/>
      <c r="BO4" s="670" t="s">
        <v>215</v>
      </c>
      <c r="BP4" s="670"/>
      <c r="BQ4" s="670"/>
      <c r="BR4" s="670"/>
      <c r="BS4" s="670" t="s">
        <v>219</v>
      </c>
      <c r="BT4" s="670"/>
      <c r="BU4" s="670"/>
      <c r="BV4" s="670"/>
      <c r="BW4" s="670"/>
      <c r="BX4" s="670"/>
      <c r="BY4" s="670"/>
      <c r="BZ4" s="670"/>
      <c r="CA4" s="670"/>
      <c r="CB4" s="670"/>
      <c r="CD4" s="667" t="s">
        <v>220</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221</v>
      </c>
      <c r="C5" s="672"/>
      <c r="D5" s="672"/>
      <c r="E5" s="672"/>
      <c r="F5" s="672"/>
      <c r="G5" s="672"/>
      <c r="H5" s="672"/>
      <c r="I5" s="672"/>
      <c r="J5" s="672"/>
      <c r="K5" s="672"/>
      <c r="L5" s="672"/>
      <c r="M5" s="672"/>
      <c r="N5" s="672"/>
      <c r="O5" s="672"/>
      <c r="P5" s="672"/>
      <c r="Q5" s="673"/>
      <c r="R5" s="674">
        <v>5781820</v>
      </c>
      <c r="S5" s="675"/>
      <c r="T5" s="675"/>
      <c r="U5" s="675"/>
      <c r="V5" s="675"/>
      <c r="W5" s="675"/>
      <c r="X5" s="675"/>
      <c r="Y5" s="676"/>
      <c r="Z5" s="677">
        <v>39.200000000000003</v>
      </c>
      <c r="AA5" s="677"/>
      <c r="AB5" s="677"/>
      <c r="AC5" s="677"/>
      <c r="AD5" s="678">
        <v>5275632</v>
      </c>
      <c r="AE5" s="678"/>
      <c r="AF5" s="678"/>
      <c r="AG5" s="678"/>
      <c r="AH5" s="678"/>
      <c r="AI5" s="678"/>
      <c r="AJ5" s="678"/>
      <c r="AK5" s="678"/>
      <c r="AL5" s="679">
        <v>77.599999999999994</v>
      </c>
      <c r="AM5" s="680"/>
      <c r="AN5" s="680"/>
      <c r="AO5" s="681"/>
      <c r="AP5" s="671" t="s">
        <v>222</v>
      </c>
      <c r="AQ5" s="672"/>
      <c r="AR5" s="672"/>
      <c r="AS5" s="672"/>
      <c r="AT5" s="672"/>
      <c r="AU5" s="672"/>
      <c r="AV5" s="672"/>
      <c r="AW5" s="672"/>
      <c r="AX5" s="672"/>
      <c r="AY5" s="672"/>
      <c r="AZ5" s="672"/>
      <c r="BA5" s="672"/>
      <c r="BB5" s="672"/>
      <c r="BC5" s="672"/>
      <c r="BD5" s="672"/>
      <c r="BE5" s="672"/>
      <c r="BF5" s="673"/>
      <c r="BG5" s="685">
        <v>5275632</v>
      </c>
      <c r="BH5" s="686"/>
      <c r="BI5" s="686"/>
      <c r="BJ5" s="686"/>
      <c r="BK5" s="686"/>
      <c r="BL5" s="686"/>
      <c r="BM5" s="686"/>
      <c r="BN5" s="687"/>
      <c r="BO5" s="688">
        <v>91.2</v>
      </c>
      <c r="BP5" s="688"/>
      <c r="BQ5" s="688"/>
      <c r="BR5" s="688"/>
      <c r="BS5" s="689" t="s">
        <v>126</v>
      </c>
      <c r="BT5" s="689"/>
      <c r="BU5" s="689"/>
      <c r="BV5" s="689"/>
      <c r="BW5" s="689"/>
      <c r="BX5" s="689"/>
      <c r="BY5" s="689"/>
      <c r="BZ5" s="689"/>
      <c r="CA5" s="689"/>
      <c r="CB5" s="693"/>
      <c r="CD5" s="667" t="s">
        <v>217</v>
      </c>
      <c r="CE5" s="668"/>
      <c r="CF5" s="668"/>
      <c r="CG5" s="668"/>
      <c r="CH5" s="668"/>
      <c r="CI5" s="668"/>
      <c r="CJ5" s="668"/>
      <c r="CK5" s="668"/>
      <c r="CL5" s="668"/>
      <c r="CM5" s="668"/>
      <c r="CN5" s="668"/>
      <c r="CO5" s="668"/>
      <c r="CP5" s="668"/>
      <c r="CQ5" s="669"/>
      <c r="CR5" s="667" t="s">
        <v>223</v>
      </c>
      <c r="CS5" s="668"/>
      <c r="CT5" s="668"/>
      <c r="CU5" s="668"/>
      <c r="CV5" s="668"/>
      <c r="CW5" s="668"/>
      <c r="CX5" s="668"/>
      <c r="CY5" s="669"/>
      <c r="CZ5" s="667" t="s">
        <v>215</v>
      </c>
      <c r="DA5" s="668"/>
      <c r="DB5" s="668"/>
      <c r="DC5" s="669"/>
      <c r="DD5" s="667" t="s">
        <v>224</v>
      </c>
      <c r="DE5" s="668"/>
      <c r="DF5" s="668"/>
      <c r="DG5" s="668"/>
      <c r="DH5" s="668"/>
      <c r="DI5" s="668"/>
      <c r="DJ5" s="668"/>
      <c r="DK5" s="668"/>
      <c r="DL5" s="668"/>
      <c r="DM5" s="668"/>
      <c r="DN5" s="668"/>
      <c r="DO5" s="668"/>
      <c r="DP5" s="669"/>
      <c r="DQ5" s="667" t="s">
        <v>225</v>
      </c>
      <c r="DR5" s="668"/>
      <c r="DS5" s="668"/>
      <c r="DT5" s="668"/>
      <c r="DU5" s="668"/>
      <c r="DV5" s="668"/>
      <c r="DW5" s="668"/>
      <c r="DX5" s="668"/>
      <c r="DY5" s="668"/>
      <c r="DZ5" s="668"/>
      <c r="EA5" s="668"/>
      <c r="EB5" s="668"/>
      <c r="EC5" s="669"/>
    </row>
    <row r="6" spans="2:143" ht="11.25" customHeight="1" x14ac:dyDescent="0.2">
      <c r="B6" s="682" t="s">
        <v>226</v>
      </c>
      <c r="C6" s="683"/>
      <c r="D6" s="683"/>
      <c r="E6" s="683"/>
      <c r="F6" s="683"/>
      <c r="G6" s="683"/>
      <c r="H6" s="683"/>
      <c r="I6" s="683"/>
      <c r="J6" s="683"/>
      <c r="K6" s="683"/>
      <c r="L6" s="683"/>
      <c r="M6" s="683"/>
      <c r="N6" s="683"/>
      <c r="O6" s="683"/>
      <c r="P6" s="683"/>
      <c r="Q6" s="684"/>
      <c r="R6" s="685">
        <v>62219</v>
      </c>
      <c r="S6" s="686"/>
      <c r="T6" s="686"/>
      <c r="U6" s="686"/>
      <c r="V6" s="686"/>
      <c r="W6" s="686"/>
      <c r="X6" s="686"/>
      <c r="Y6" s="687"/>
      <c r="Z6" s="688">
        <v>0.4</v>
      </c>
      <c r="AA6" s="688"/>
      <c r="AB6" s="688"/>
      <c r="AC6" s="688"/>
      <c r="AD6" s="689">
        <v>62219</v>
      </c>
      <c r="AE6" s="689"/>
      <c r="AF6" s="689"/>
      <c r="AG6" s="689"/>
      <c r="AH6" s="689"/>
      <c r="AI6" s="689"/>
      <c r="AJ6" s="689"/>
      <c r="AK6" s="689"/>
      <c r="AL6" s="690">
        <v>0.9</v>
      </c>
      <c r="AM6" s="691"/>
      <c r="AN6" s="691"/>
      <c r="AO6" s="692"/>
      <c r="AP6" s="682" t="s">
        <v>227</v>
      </c>
      <c r="AQ6" s="683"/>
      <c r="AR6" s="683"/>
      <c r="AS6" s="683"/>
      <c r="AT6" s="683"/>
      <c r="AU6" s="683"/>
      <c r="AV6" s="683"/>
      <c r="AW6" s="683"/>
      <c r="AX6" s="683"/>
      <c r="AY6" s="683"/>
      <c r="AZ6" s="683"/>
      <c r="BA6" s="683"/>
      <c r="BB6" s="683"/>
      <c r="BC6" s="683"/>
      <c r="BD6" s="683"/>
      <c r="BE6" s="683"/>
      <c r="BF6" s="684"/>
      <c r="BG6" s="685">
        <v>5275632</v>
      </c>
      <c r="BH6" s="686"/>
      <c r="BI6" s="686"/>
      <c r="BJ6" s="686"/>
      <c r="BK6" s="686"/>
      <c r="BL6" s="686"/>
      <c r="BM6" s="686"/>
      <c r="BN6" s="687"/>
      <c r="BO6" s="688">
        <v>91.2</v>
      </c>
      <c r="BP6" s="688"/>
      <c r="BQ6" s="688"/>
      <c r="BR6" s="688"/>
      <c r="BS6" s="689" t="s">
        <v>126</v>
      </c>
      <c r="BT6" s="689"/>
      <c r="BU6" s="689"/>
      <c r="BV6" s="689"/>
      <c r="BW6" s="689"/>
      <c r="BX6" s="689"/>
      <c r="BY6" s="689"/>
      <c r="BZ6" s="689"/>
      <c r="CA6" s="689"/>
      <c r="CB6" s="693"/>
      <c r="CD6" s="696" t="s">
        <v>228</v>
      </c>
      <c r="CE6" s="697"/>
      <c r="CF6" s="697"/>
      <c r="CG6" s="697"/>
      <c r="CH6" s="697"/>
      <c r="CI6" s="697"/>
      <c r="CJ6" s="697"/>
      <c r="CK6" s="697"/>
      <c r="CL6" s="697"/>
      <c r="CM6" s="697"/>
      <c r="CN6" s="697"/>
      <c r="CO6" s="697"/>
      <c r="CP6" s="697"/>
      <c r="CQ6" s="698"/>
      <c r="CR6" s="685">
        <v>166978</v>
      </c>
      <c r="CS6" s="686"/>
      <c r="CT6" s="686"/>
      <c r="CU6" s="686"/>
      <c r="CV6" s="686"/>
      <c r="CW6" s="686"/>
      <c r="CX6" s="686"/>
      <c r="CY6" s="687"/>
      <c r="CZ6" s="679">
        <v>1.2</v>
      </c>
      <c r="DA6" s="680"/>
      <c r="DB6" s="680"/>
      <c r="DC6" s="699"/>
      <c r="DD6" s="694" t="s">
        <v>126</v>
      </c>
      <c r="DE6" s="686"/>
      <c r="DF6" s="686"/>
      <c r="DG6" s="686"/>
      <c r="DH6" s="686"/>
      <c r="DI6" s="686"/>
      <c r="DJ6" s="686"/>
      <c r="DK6" s="686"/>
      <c r="DL6" s="686"/>
      <c r="DM6" s="686"/>
      <c r="DN6" s="686"/>
      <c r="DO6" s="686"/>
      <c r="DP6" s="687"/>
      <c r="DQ6" s="694">
        <v>166711</v>
      </c>
      <c r="DR6" s="686"/>
      <c r="DS6" s="686"/>
      <c r="DT6" s="686"/>
      <c r="DU6" s="686"/>
      <c r="DV6" s="686"/>
      <c r="DW6" s="686"/>
      <c r="DX6" s="686"/>
      <c r="DY6" s="686"/>
      <c r="DZ6" s="686"/>
      <c r="EA6" s="686"/>
      <c r="EB6" s="686"/>
      <c r="EC6" s="695"/>
    </row>
    <row r="7" spans="2:143" ht="11.25" customHeight="1" x14ac:dyDescent="0.2">
      <c r="B7" s="682" t="s">
        <v>229</v>
      </c>
      <c r="C7" s="683"/>
      <c r="D7" s="683"/>
      <c r="E7" s="683"/>
      <c r="F7" s="683"/>
      <c r="G7" s="683"/>
      <c r="H7" s="683"/>
      <c r="I7" s="683"/>
      <c r="J7" s="683"/>
      <c r="K7" s="683"/>
      <c r="L7" s="683"/>
      <c r="M7" s="683"/>
      <c r="N7" s="683"/>
      <c r="O7" s="683"/>
      <c r="P7" s="683"/>
      <c r="Q7" s="684"/>
      <c r="R7" s="685">
        <v>3983</v>
      </c>
      <c r="S7" s="686"/>
      <c r="T7" s="686"/>
      <c r="U7" s="686"/>
      <c r="V7" s="686"/>
      <c r="W7" s="686"/>
      <c r="X7" s="686"/>
      <c r="Y7" s="687"/>
      <c r="Z7" s="688">
        <v>0</v>
      </c>
      <c r="AA7" s="688"/>
      <c r="AB7" s="688"/>
      <c r="AC7" s="688"/>
      <c r="AD7" s="689">
        <v>3983</v>
      </c>
      <c r="AE7" s="689"/>
      <c r="AF7" s="689"/>
      <c r="AG7" s="689"/>
      <c r="AH7" s="689"/>
      <c r="AI7" s="689"/>
      <c r="AJ7" s="689"/>
      <c r="AK7" s="689"/>
      <c r="AL7" s="690">
        <v>0.1</v>
      </c>
      <c r="AM7" s="691"/>
      <c r="AN7" s="691"/>
      <c r="AO7" s="692"/>
      <c r="AP7" s="682" t="s">
        <v>230</v>
      </c>
      <c r="AQ7" s="683"/>
      <c r="AR7" s="683"/>
      <c r="AS7" s="683"/>
      <c r="AT7" s="683"/>
      <c r="AU7" s="683"/>
      <c r="AV7" s="683"/>
      <c r="AW7" s="683"/>
      <c r="AX7" s="683"/>
      <c r="AY7" s="683"/>
      <c r="AZ7" s="683"/>
      <c r="BA7" s="683"/>
      <c r="BB7" s="683"/>
      <c r="BC7" s="683"/>
      <c r="BD7" s="683"/>
      <c r="BE7" s="683"/>
      <c r="BF7" s="684"/>
      <c r="BG7" s="685">
        <v>2906371</v>
      </c>
      <c r="BH7" s="686"/>
      <c r="BI7" s="686"/>
      <c r="BJ7" s="686"/>
      <c r="BK7" s="686"/>
      <c r="BL7" s="686"/>
      <c r="BM7" s="686"/>
      <c r="BN7" s="687"/>
      <c r="BO7" s="688">
        <v>50.3</v>
      </c>
      <c r="BP7" s="688"/>
      <c r="BQ7" s="688"/>
      <c r="BR7" s="688"/>
      <c r="BS7" s="689" t="s">
        <v>126</v>
      </c>
      <c r="BT7" s="689"/>
      <c r="BU7" s="689"/>
      <c r="BV7" s="689"/>
      <c r="BW7" s="689"/>
      <c r="BX7" s="689"/>
      <c r="BY7" s="689"/>
      <c r="BZ7" s="689"/>
      <c r="CA7" s="689"/>
      <c r="CB7" s="693"/>
      <c r="CD7" s="700" t="s">
        <v>231</v>
      </c>
      <c r="CE7" s="701"/>
      <c r="CF7" s="701"/>
      <c r="CG7" s="701"/>
      <c r="CH7" s="701"/>
      <c r="CI7" s="701"/>
      <c r="CJ7" s="701"/>
      <c r="CK7" s="701"/>
      <c r="CL7" s="701"/>
      <c r="CM7" s="701"/>
      <c r="CN7" s="701"/>
      <c r="CO7" s="701"/>
      <c r="CP7" s="701"/>
      <c r="CQ7" s="702"/>
      <c r="CR7" s="685">
        <v>5147669</v>
      </c>
      <c r="CS7" s="686"/>
      <c r="CT7" s="686"/>
      <c r="CU7" s="686"/>
      <c r="CV7" s="686"/>
      <c r="CW7" s="686"/>
      <c r="CX7" s="686"/>
      <c r="CY7" s="687"/>
      <c r="CZ7" s="688">
        <v>36.799999999999997</v>
      </c>
      <c r="DA7" s="688"/>
      <c r="DB7" s="688"/>
      <c r="DC7" s="688"/>
      <c r="DD7" s="694">
        <v>27009</v>
      </c>
      <c r="DE7" s="686"/>
      <c r="DF7" s="686"/>
      <c r="DG7" s="686"/>
      <c r="DH7" s="686"/>
      <c r="DI7" s="686"/>
      <c r="DJ7" s="686"/>
      <c r="DK7" s="686"/>
      <c r="DL7" s="686"/>
      <c r="DM7" s="686"/>
      <c r="DN7" s="686"/>
      <c r="DO7" s="686"/>
      <c r="DP7" s="687"/>
      <c r="DQ7" s="694">
        <v>1709892</v>
      </c>
      <c r="DR7" s="686"/>
      <c r="DS7" s="686"/>
      <c r="DT7" s="686"/>
      <c r="DU7" s="686"/>
      <c r="DV7" s="686"/>
      <c r="DW7" s="686"/>
      <c r="DX7" s="686"/>
      <c r="DY7" s="686"/>
      <c r="DZ7" s="686"/>
      <c r="EA7" s="686"/>
      <c r="EB7" s="686"/>
      <c r="EC7" s="695"/>
    </row>
    <row r="8" spans="2:143" ht="11.25" customHeight="1" x14ac:dyDescent="0.2">
      <c r="B8" s="682" t="s">
        <v>232</v>
      </c>
      <c r="C8" s="683"/>
      <c r="D8" s="683"/>
      <c r="E8" s="683"/>
      <c r="F8" s="683"/>
      <c r="G8" s="683"/>
      <c r="H8" s="683"/>
      <c r="I8" s="683"/>
      <c r="J8" s="683"/>
      <c r="K8" s="683"/>
      <c r="L8" s="683"/>
      <c r="M8" s="683"/>
      <c r="N8" s="683"/>
      <c r="O8" s="683"/>
      <c r="P8" s="683"/>
      <c r="Q8" s="684"/>
      <c r="R8" s="685">
        <v>33672</v>
      </c>
      <c r="S8" s="686"/>
      <c r="T8" s="686"/>
      <c r="U8" s="686"/>
      <c r="V8" s="686"/>
      <c r="W8" s="686"/>
      <c r="X8" s="686"/>
      <c r="Y8" s="687"/>
      <c r="Z8" s="688">
        <v>0.2</v>
      </c>
      <c r="AA8" s="688"/>
      <c r="AB8" s="688"/>
      <c r="AC8" s="688"/>
      <c r="AD8" s="689">
        <v>33672</v>
      </c>
      <c r="AE8" s="689"/>
      <c r="AF8" s="689"/>
      <c r="AG8" s="689"/>
      <c r="AH8" s="689"/>
      <c r="AI8" s="689"/>
      <c r="AJ8" s="689"/>
      <c r="AK8" s="689"/>
      <c r="AL8" s="690">
        <v>0.5</v>
      </c>
      <c r="AM8" s="691"/>
      <c r="AN8" s="691"/>
      <c r="AO8" s="692"/>
      <c r="AP8" s="682" t="s">
        <v>233</v>
      </c>
      <c r="AQ8" s="683"/>
      <c r="AR8" s="683"/>
      <c r="AS8" s="683"/>
      <c r="AT8" s="683"/>
      <c r="AU8" s="683"/>
      <c r="AV8" s="683"/>
      <c r="AW8" s="683"/>
      <c r="AX8" s="683"/>
      <c r="AY8" s="683"/>
      <c r="AZ8" s="683"/>
      <c r="BA8" s="683"/>
      <c r="BB8" s="683"/>
      <c r="BC8" s="683"/>
      <c r="BD8" s="683"/>
      <c r="BE8" s="683"/>
      <c r="BF8" s="684"/>
      <c r="BG8" s="685">
        <v>56585</v>
      </c>
      <c r="BH8" s="686"/>
      <c r="BI8" s="686"/>
      <c r="BJ8" s="686"/>
      <c r="BK8" s="686"/>
      <c r="BL8" s="686"/>
      <c r="BM8" s="686"/>
      <c r="BN8" s="687"/>
      <c r="BO8" s="688">
        <v>1</v>
      </c>
      <c r="BP8" s="688"/>
      <c r="BQ8" s="688"/>
      <c r="BR8" s="688"/>
      <c r="BS8" s="694" t="s">
        <v>126</v>
      </c>
      <c r="BT8" s="686"/>
      <c r="BU8" s="686"/>
      <c r="BV8" s="686"/>
      <c r="BW8" s="686"/>
      <c r="BX8" s="686"/>
      <c r="BY8" s="686"/>
      <c r="BZ8" s="686"/>
      <c r="CA8" s="686"/>
      <c r="CB8" s="695"/>
      <c r="CD8" s="700" t="s">
        <v>234</v>
      </c>
      <c r="CE8" s="701"/>
      <c r="CF8" s="701"/>
      <c r="CG8" s="701"/>
      <c r="CH8" s="701"/>
      <c r="CI8" s="701"/>
      <c r="CJ8" s="701"/>
      <c r="CK8" s="701"/>
      <c r="CL8" s="701"/>
      <c r="CM8" s="701"/>
      <c r="CN8" s="701"/>
      <c r="CO8" s="701"/>
      <c r="CP8" s="701"/>
      <c r="CQ8" s="702"/>
      <c r="CR8" s="685">
        <v>3750162</v>
      </c>
      <c r="CS8" s="686"/>
      <c r="CT8" s="686"/>
      <c r="CU8" s="686"/>
      <c r="CV8" s="686"/>
      <c r="CW8" s="686"/>
      <c r="CX8" s="686"/>
      <c r="CY8" s="687"/>
      <c r="CZ8" s="688">
        <v>26.8</v>
      </c>
      <c r="DA8" s="688"/>
      <c r="DB8" s="688"/>
      <c r="DC8" s="688"/>
      <c r="DD8" s="694">
        <v>94249</v>
      </c>
      <c r="DE8" s="686"/>
      <c r="DF8" s="686"/>
      <c r="DG8" s="686"/>
      <c r="DH8" s="686"/>
      <c r="DI8" s="686"/>
      <c r="DJ8" s="686"/>
      <c r="DK8" s="686"/>
      <c r="DL8" s="686"/>
      <c r="DM8" s="686"/>
      <c r="DN8" s="686"/>
      <c r="DO8" s="686"/>
      <c r="DP8" s="687"/>
      <c r="DQ8" s="694">
        <v>2086692</v>
      </c>
      <c r="DR8" s="686"/>
      <c r="DS8" s="686"/>
      <c r="DT8" s="686"/>
      <c r="DU8" s="686"/>
      <c r="DV8" s="686"/>
      <c r="DW8" s="686"/>
      <c r="DX8" s="686"/>
      <c r="DY8" s="686"/>
      <c r="DZ8" s="686"/>
      <c r="EA8" s="686"/>
      <c r="EB8" s="686"/>
      <c r="EC8" s="695"/>
    </row>
    <row r="9" spans="2:143" ht="11.25" customHeight="1" x14ac:dyDescent="0.2">
      <c r="B9" s="682" t="s">
        <v>235</v>
      </c>
      <c r="C9" s="683"/>
      <c r="D9" s="683"/>
      <c r="E9" s="683"/>
      <c r="F9" s="683"/>
      <c r="G9" s="683"/>
      <c r="H9" s="683"/>
      <c r="I9" s="683"/>
      <c r="J9" s="683"/>
      <c r="K9" s="683"/>
      <c r="L9" s="683"/>
      <c r="M9" s="683"/>
      <c r="N9" s="683"/>
      <c r="O9" s="683"/>
      <c r="P9" s="683"/>
      <c r="Q9" s="684"/>
      <c r="R9" s="685">
        <v>39845</v>
      </c>
      <c r="S9" s="686"/>
      <c r="T9" s="686"/>
      <c r="U9" s="686"/>
      <c r="V9" s="686"/>
      <c r="W9" s="686"/>
      <c r="X9" s="686"/>
      <c r="Y9" s="687"/>
      <c r="Z9" s="688">
        <v>0.3</v>
      </c>
      <c r="AA9" s="688"/>
      <c r="AB9" s="688"/>
      <c r="AC9" s="688"/>
      <c r="AD9" s="689">
        <v>39845</v>
      </c>
      <c r="AE9" s="689"/>
      <c r="AF9" s="689"/>
      <c r="AG9" s="689"/>
      <c r="AH9" s="689"/>
      <c r="AI9" s="689"/>
      <c r="AJ9" s="689"/>
      <c r="AK9" s="689"/>
      <c r="AL9" s="690">
        <v>0.6</v>
      </c>
      <c r="AM9" s="691"/>
      <c r="AN9" s="691"/>
      <c r="AO9" s="692"/>
      <c r="AP9" s="682" t="s">
        <v>236</v>
      </c>
      <c r="AQ9" s="683"/>
      <c r="AR9" s="683"/>
      <c r="AS9" s="683"/>
      <c r="AT9" s="683"/>
      <c r="AU9" s="683"/>
      <c r="AV9" s="683"/>
      <c r="AW9" s="683"/>
      <c r="AX9" s="683"/>
      <c r="AY9" s="683"/>
      <c r="AZ9" s="683"/>
      <c r="BA9" s="683"/>
      <c r="BB9" s="683"/>
      <c r="BC9" s="683"/>
      <c r="BD9" s="683"/>
      <c r="BE9" s="683"/>
      <c r="BF9" s="684"/>
      <c r="BG9" s="685">
        <v>2690224</v>
      </c>
      <c r="BH9" s="686"/>
      <c r="BI9" s="686"/>
      <c r="BJ9" s="686"/>
      <c r="BK9" s="686"/>
      <c r="BL9" s="686"/>
      <c r="BM9" s="686"/>
      <c r="BN9" s="687"/>
      <c r="BO9" s="688">
        <v>46.5</v>
      </c>
      <c r="BP9" s="688"/>
      <c r="BQ9" s="688"/>
      <c r="BR9" s="688"/>
      <c r="BS9" s="694" t="s">
        <v>126</v>
      </c>
      <c r="BT9" s="686"/>
      <c r="BU9" s="686"/>
      <c r="BV9" s="686"/>
      <c r="BW9" s="686"/>
      <c r="BX9" s="686"/>
      <c r="BY9" s="686"/>
      <c r="BZ9" s="686"/>
      <c r="CA9" s="686"/>
      <c r="CB9" s="695"/>
      <c r="CD9" s="700" t="s">
        <v>237</v>
      </c>
      <c r="CE9" s="701"/>
      <c r="CF9" s="701"/>
      <c r="CG9" s="701"/>
      <c r="CH9" s="701"/>
      <c r="CI9" s="701"/>
      <c r="CJ9" s="701"/>
      <c r="CK9" s="701"/>
      <c r="CL9" s="701"/>
      <c r="CM9" s="701"/>
      <c r="CN9" s="701"/>
      <c r="CO9" s="701"/>
      <c r="CP9" s="701"/>
      <c r="CQ9" s="702"/>
      <c r="CR9" s="685">
        <v>1158954</v>
      </c>
      <c r="CS9" s="686"/>
      <c r="CT9" s="686"/>
      <c r="CU9" s="686"/>
      <c r="CV9" s="686"/>
      <c r="CW9" s="686"/>
      <c r="CX9" s="686"/>
      <c r="CY9" s="687"/>
      <c r="CZ9" s="688">
        <v>8.3000000000000007</v>
      </c>
      <c r="DA9" s="688"/>
      <c r="DB9" s="688"/>
      <c r="DC9" s="688"/>
      <c r="DD9" s="694">
        <v>74894</v>
      </c>
      <c r="DE9" s="686"/>
      <c r="DF9" s="686"/>
      <c r="DG9" s="686"/>
      <c r="DH9" s="686"/>
      <c r="DI9" s="686"/>
      <c r="DJ9" s="686"/>
      <c r="DK9" s="686"/>
      <c r="DL9" s="686"/>
      <c r="DM9" s="686"/>
      <c r="DN9" s="686"/>
      <c r="DO9" s="686"/>
      <c r="DP9" s="687"/>
      <c r="DQ9" s="694">
        <v>977615</v>
      </c>
      <c r="DR9" s="686"/>
      <c r="DS9" s="686"/>
      <c r="DT9" s="686"/>
      <c r="DU9" s="686"/>
      <c r="DV9" s="686"/>
      <c r="DW9" s="686"/>
      <c r="DX9" s="686"/>
      <c r="DY9" s="686"/>
      <c r="DZ9" s="686"/>
      <c r="EA9" s="686"/>
      <c r="EB9" s="686"/>
      <c r="EC9" s="695"/>
    </row>
    <row r="10" spans="2:143" ht="11.25" customHeight="1" x14ac:dyDescent="0.2">
      <c r="B10" s="682" t="s">
        <v>238</v>
      </c>
      <c r="C10" s="683"/>
      <c r="D10" s="683"/>
      <c r="E10" s="683"/>
      <c r="F10" s="683"/>
      <c r="G10" s="683"/>
      <c r="H10" s="683"/>
      <c r="I10" s="683"/>
      <c r="J10" s="683"/>
      <c r="K10" s="683"/>
      <c r="L10" s="683"/>
      <c r="M10" s="683"/>
      <c r="N10" s="683"/>
      <c r="O10" s="683"/>
      <c r="P10" s="683"/>
      <c r="Q10" s="684"/>
      <c r="R10" s="685" t="s">
        <v>239</v>
      </c>
      <c r="S10" s="686"/>
      <c r="T10" s="686"/>
      <c r="U10" s="686"/>
      <c r="V10" s="686"/>
      <c r="W10" s="686"/>
      <c r="X10" s="686"/>
      <c r="Y10" s="687"/>
      <c r="Z10" s="688" t="s">
        <v>239</v>
      </c>
      <c r="AA10" s="688"/>
      <c r="AB10" s="688"/>
      <c r="AC10" s="688"/>
      <c r="AD10" s="689" t="s">
        <v>239</v>
      </c>
      <c r="AE10" s="689"/>
      <c r="AF10" s="689"/>
      <c r="AG10" s="689"/>
      <c r="AH10" s="689"/>
      <c r="AI10" s="689"/>
      <c r="AJ10" s="689"/>
      <c r="AK10" s="689"/>
      <c r="AL10" s="690" t="s">
        <v>126</v>
      </c>
      <c r="AM10" s="691"/>
      <c r="AN10" s="691"/>
      <c r="AO10" s="692"/>
      <c r="AP10" s="682" t="s">
        <v>240</v>
      </c>
      <c r="AQ10" s="683"/>
      <c r="AR10" s="683"/>
      <c r="AS10" s="683"/>
      <c r="AT10" s="683"/>
      <c r="AU10" s="683"/>
      <c r="AV10" s="683"/>
      <c r="AW10" s="683"/>
      <c r="AX10" s="683"/>
      <c r="AY10" s="683"/>
      <c r="AZ10" s="683"/>
      <c r="BA10" s="683"/>
      <c r="BB10" s="683"/>
      <c r="BC10" s="683"/>
      <c r="BD10" s="683"/>
      <c r="BE10" s="683"/>
      <c r="BF10" s="684"/>
      <c r="BG10" s="685">
        <v>74631</v>
      </c>
      <c r="BH10" s="686"/>
      <c r="BI10" s="686"/>
      <c r="BJ10" s="686"/>
      <c r="BK10" s="686"/>
      <c r="BL10" s="686"/>
      <c r="BM10" s="686"/>
      <c r="BN10" s="687"/>
      <c r="BO10" s="688">
        <v>1.3</v>
      </c>
      <c r="BP10" s="688"/>
      <c r="BQ10" s="688"/>
      <c r="BR10" s="688"/>
      <c r="BS10" s="694" t="s">
        <v>239</v>
      </c>
      <c r="BT10" s="686"/>
      <c r="BU10" s="686"/>
      <c r="BV10" s="686"/>
      <c r="BW10" s="686"/>
      <c r="BX10" s="686"/>
      <c r="BY10" s="686"/>
      <c r="BZ10" s="686"/>
      <c r="CA10" s="686"/>
      <c r="CB10" s="695"/>
      <c r="CD10" s="700" t="s">
        <v>241</v>
      </c>
      <c r="CE10" s="701"/>
      <c r="CF10" s="701"/>
      <c r="CG10" s="701"/>
      <c r="CH10" s="701"/>
      <c r="CI10" s="701"/>
      <c r="CJ10" s="701"/>
      <c r="CK10" s="701"/>
      <c r="CL10" s="701"/>
      <c r="CM10" s="701"/>
      <c r="CN10" s="701"/>
      <c r="CO10" s="701"/>
      <c r="CP10" s="701"/>
      <c r="CQ10" s="702"/>
      <c r="CR10" s="685">
        <v>5002</v>
      </c>
      <c r="CS10" s="686"/>
      <c r="CT10" s="686"/>
      <c r="CU10" s="686"/>
      <c r="CV10" s="686"/>
      <c r="CW10" s="686"/>
      <c r="CX10" s="686"/>
      <c r="CY10" s="687"/>
      <c r="CZ10" s="688">
        <v>0</v>
      </c>
      <c r="DA10" s="688"/>
      <c r="DB10" s="688"/>
      <c r="DC10" s="688"/>
      <c r="DD10" s="694" t="s">
        <v>126</v>
      </c>
      <c r="DE10" s="686"/>
      <c r="DF10" s="686"/>
      <c r="DG10" s="686"/>
      <c r="DH10" s="686"/>
      <c r="DI10" s="686"/>
      <c r="DJ10" s="686"/>
      <c r="DK10" s="686"/>
      <c r="DL10" s="686"/>
      <c r="DM10" s="686"/>
      <c r="DN10" s="686"/>
      <c r="DO10" s="686"/>
      <c r="DP10" s="687"/>
      <c r="DQ10" s="694">
        <v>1002</v>
      </c>
      <c r="DR10" s="686"/>
      <c r="DS10" s="686"/>
      <c r="DT10" s="686"/>
      <c r="DU10" s="686"/>
      <c r="DV10" s="686"/>
      <c r="DW10" s="686"/>
      <c r="DX10" s="686"/>
      <c r="DY10" s="686"/>
      <c r="DZ10" s="686"/>
      <c r="EA10" s="686"/>
      <c r="EB10" s="686"/>
      <c r="EC10" s="695"/>
    </row>
    <row r="11" spans="2:143" ht="11.25" customHeight="1" x14ac:dyDescent="0.2">
      <c r="B11" s="682" t="s">
        <v>242</v>
      </c>
      <c r="C11" s="683"/>
      <c r="D11" s="683"/>
      <c r="E11" s="683"/>
      <c r="F11" s="683"/>
      <c r="G11" s="683"/>
      <c r="H11" s="683"/>
      <c r="I11" s="683"/>
      <c r="J11" s="683"/>
      <c r="K11" s="683"/>
      <c r="L11" s="683"/>
      <c r="M11" s="683"/>
      <c r="N11" s="683"/>
      <c r="O11" s="683"/>
      <c r="P11" s="683"/>
      <c r="Q11" s="684"/>
      <c r="R11" s="685">
        <v>595038</v>
      </c>
      <c r="S11" s="686"/>
      <c r="T11" s="686"/>
      <c r="U11" s="686"/>
      <c r="V11" s="686"/>
      <c r="W11" s="686"/>
      <c r="X11" s="686"/>
      <c r="Y11" s="687"/>
      <c r="Z11" s="690">
        <v>4</v>
      </c>
      <c r="AA11" s="691"/>
      <c r="AB11" s="691"/>
      <c r="AC11" s="703"/>
      <c r="AD11" s="694">
        <v>595038</v>
      </c>
      <c r="AE11" s="686"/>
      <c r="AF11" s="686"/>
      <c r="AG11" s="686"/>
      <c r="AH11" s="686"/>
      <c r="AI11" s="686"/>
      <c r="AJ11" s="686"/>
      <c r="AK11" s="687"/>
      <c r="AL11" s="690">
        <v>8.8000000000000007</v>
      </c>
      <c r="AM11" s="691"/>
      <c r="AN11" s="691"/>
      <c r="AO11" s="692"/>
      <c r="AP11" s="682" t="s">
        <v>243</v>
      </c>
      <c r="AQ11" s="683"/>
      <c r="AR11" s="683"/>
      <c r="AS11" s="683"/>
      <c r="AT11" s="683"/>
      <c r="AU11" s="683"/>
      <c r="AV11" s="683"/>
      <c r="AW11" s="683"/>
      <c r="AX11" s="683"/>
      <c r="AY11" s="683"/>
      <c r="AZ11" s="683"/>
      <c r="BA11" s="683"/>
      <c r="BB11" s="683"/>
      <c r="BC11" s="683"/>
      <c r="BD11" s="683"/>
      <c r="BE11" s="683"/>
      <c r="BF11" s="684"/>
      <c r="BG11" s="685">
        <v>84931</v>
      </c>
      <c r="BH11" s="686"/>
      <c r="BI11" s="686"/>
      <c r="BJ11" s="686"/>
      <c r="BK11" s="686"/>
      <c r="BL11" s="686"/>
      <c r="BM11" s="686"/>
      <c r="BN11" s="687"/>
      <c r="BO11" s="688">
        <v>1.5</v>
      </c>
      <c r="BP11" s="688"/>
      <c r="BQ11" s="688"/>
      <c r="BR11" s="688"/>
      <c r="BS11" s="694" t="s">
        <v>126</v>
      </c>
      <c r="BT11" s="686"/>
      <c r="BU11" s="686"/>
      <c r="BV11" s="686"/>
      <c r="BW11" s="686"/>
      <c r="BX11" s="686"/>
      <c r="BY11" s="686"/>
      <c r="BZ11" s="686"/>
      <c r="CA11" s="686"/>
      <c r="CB11" s="695"/>
      <c r="CD11" s="700" t="s">
        <v>244</v>
      </c>
      <c r="CE11" s="701"/>
      <c r="CF11" s="701"/>
      <c r="CG11" s="701"/>
      <c r="CH11" s="701"/>
      <c r="CI11" s="701"/>
      <c r="CJ11" s="701"/>
      <c r="CK11" s="701"/>
      <c r="CL11" s="701"/>
      <c r="CM11" s="701"/>
      <c r="CN11" s="701"/>
      <c r="CO11" s="701"/>
      <c r="CP11" s="701"/>
      <c r="CQ11" s="702"/>
      <c r="CR11" s="685">
        <v>42014</v>
      </c>
      <c r="CS11" s="686"/>
      <c r="CT11" s="686"/>
      <c r="CU11" s="686"/>
      <c r="CV11" s="686"/>
      <c r="CW11" s="686"/>
      <c r="CX11" s="686"/>
      <c r="CY11" s="687"/>
      <c r="CZ11" s="688">
        <v>0.3</v>
      </c>
      <c r="DA11" s="688"/>
      <c r="DB11" s="688"/>
      <c r="DC11" s="688"/>
      <c r="DD11" s="694">
        <v>7998</v>
      </c>
      <c r="DE11" s="686"/>
      <c r="DF11" s="686"/>
      <c r="DG11" s="686"/>
      <c r="DH11" s="686"/>
      <c r="DI11" s="686"/>
      <c r="DJ11" s="686"/>
      <c r="DK11" s="686"/>
      <c r="DL11" s="686"/>
      <c r="DM11" s="686"/>
      <c r="DN11" s="686"/>
      <c r="DO11" s="686"/>
      <c r="DP11" s="687"/>
      <c r="DQ11" s="694">
        <v>40191</v>
      </c>
      <c r="DR11" s="686"/>
      <c r="DS11" s="686"/>
      <c r="DT11" s="686"/>
      <c r="DU11" s="686"/>
      <c r="DV11" s="686"/>
      <c r="DW11" s="686"/>
      <c r="DX11" s="686"/>
      <c r="DY11" s="686"/>
      <c r="DZ11" s="686"/>
      <c r="EA11" s="686"/>
      <c r="EB11" s="686"/>
      <c r="EC11" s="695"/>
    </row>
    <row r="12" spans="2:143" ht="11.25" customHeight="1" x14ac:dyDescent="0.2">
      <c r="B12" s="682" t="s">
        <v>245</v>
      </c>
      <c r="C12" s="683"/>
      <c r="D12" s="683"/>
      <c r="E12" s="683"/>
      <c r="F12" s="683"/>
      <c r="G12" s="683"/>
      <c r="H12" s="683"/>
      <c r="I12" s="683"/>
      <c r="J12" s="683"/>
      <c r="K12" s="683"/>
      <c r="L12" s="683"/>
      <c r="M12" s="683"/>
      <c r="N12" s="683"/>
      <c r="O12" s="683"/>
      <c r="P12" s="683"/>
      <c r="Q12" s="684"/>
      <c r="R12" s="685">
        <v>15443</v>
      </c>
      <c r="S12" s="686"/>
      <c r="T12" s="686"/>
      <c r="U12" s="686"/>
      <c r="V12" s="686"/>
      <c r="W12" s="686"/>
      <c r="X12" s="686"/>
      <c r="Y12" s="687"/>
      <c r="Z12" s="688">
        <v>0.1</v>
      </c>
      <c r="AA12" s="688"/>
      <c r="AB12" s="688"/>
      <c r="AC12" s="688"/>
      <c r="AD12" s="689">
        <v>15443</v>
      </c>
      <c r="AE12" s="689"/>
      <c r="AF12" s="689"/>
      <c r="AG12" s="689"/>
      <c r="AH12" s="689"/>
      <c r="AI12" s="689"/>
      <c r="AJ12" s="689"/>
      <c r="AK12" s="689"/>
      <c r="AL12" s="690">
        <v>0.2</v>
      </c>
      <c r="AM12" s="691"/>
      <c r="AN12" s="691"/>
      <c r="AO12" s="692"/>
      <c r="AP12" s="682" t="s">
        <v>246</v>
      </c>
      <c r="AQ12" s="683"/>
      <c r="AR12" s="683"/>
      <c r="AS12" s="683"/>
      <c r="AT12" s="683"/>
      <c r="AU12" s="683"/>
      <c r="AV12" s="683"/>
      <c r="AW12" s="683"/>
      <c r="AX12" s="683"/>
      <c r="AY12" s="683"/>
      <c r="AZ12" s="683"/>
      <c r="BA12" s="683"/>
      <c r="BB12" s="683"/>
      <c r="BC12" s="683"/>
      <c r="BD12" s="683"/>
      <c r="BE12" s="683"/>
      <c r="BF12" s="684"/>
      <c r="BG12" s="685">
        <v>2197681</v>
      </c>
      <c r="BH12" s="686"/>
      <c r="BI12" s="686"/>
      <c r="BJ12" s="686"/>
      <c r="BK12" s="686"/>
      <c r="BL12" s="686"/>
      <c r="BM12" s="686"/>
      <c r="BN12" s="687"/>
      <c r="BO12" s="688">
        <v>38</v>
      </c>
      <c r="BP12" s="688"/>
      <c r="BQ12" s="688"/>
      <c r="BR12" s="688"/>
      <c r="BS12" s="694" t="s">
        <v>126</v>
      </c>
      <c r="BT12" s="686"/>
      <c r="BU12" s="686"/>
      <c r="BV12" s="686"/>
      <c r="BW12" s="686"/>
      <c r="BX12" s="686"/>
      <c r="BY12" s="686"/>
      <c r="BZ12" s="686"/>
      <c r="CA12" s="686"/>
      <c r="CB12" s="695"/>
      <c r="CD12" s="700" t="s">
        <v>247</v>
      </c>
      <c r="CE12" s="701"/>
      <c r="CF12" s="701"/>
      <c r="CG12" s="701"/>
      <c r="CH12" s="701"/>
      <c r="CI12" s="701"/>
      <c r="CJ12" s="701"/>
      <c r="CK12" s="701"/>
      <c r="CL12" s="701"/>
      <c r="CM12" s="701"/>
      <c r="CN12" s="701"/>
      <c r="CO12" s="701"/>
      <c r="CP12" s="701"/>
      <c r="CQ12" s="702"/>
      <c r="CR12" s="685">
        <v>271480</v>
      </c>
      <c r="CS12" s="686"/>
      <c r="CT12" s="686"/>
      <c r="CU12" s="686"/>
      <c r="CV12" s="686"/>
      <c r="CW12" s="686"/>
      <c r="CX12" s="686"/>
      <c r="CY12" s="687"/>
      <c r="CZ12" s="688">
        <v>1.9</v>
      </c>
      <c r="DA12" s="688"/>
      <c r="DB12" s="688"/>
      <c r="DC12" s="688"/>
      <c r="DD12" s="694">
        <v>10857</v>
      </c>
      <c r="DE12" s="686"/>
      <c r="DF12" s="686"/>
      <c r="DG12" s="686"/>
      <c r="DH12" s="686"/>
      <c r="DI12" s="686"/>
      <c r="DJ12" s="686"/>
      <c r="DK12" s="686"/>
      <c r="DL12" s="686"/>
      <c r="DM12" s="686"/>
      <c r="DN12" s="686"/>
      <c r="DO12" s="686"/>
      <c r="DP12" s="687"/>
      <c r="DQ12" s="694">
        <v>235486</v>
      </c>
      <c r="DR12" s="686"/>
      <c r="DS12" s="686"/>
      <c r="DT12" s="686"/>
      <c r="DU12" s="686"/>
      <c r="DV12" s="686"/>
      <c r="DW12" s="686"/>
      <c r="DX12" s="686"/>
      <c r="DY12" s="686"/>
      <c r="DZ12" s="686"/>
      <c r="EA12" s="686"/>
      <c r="EB12" s="686"/>
      <c r="EC12" s="695"/>
    </row>
    <row r="13" spans="2:143" ht="11.25" customHeight="1" x14ac:dyDescent="0.2">
      <c r="B13" s="682" t="s">
        <v>248</v>
      </c>
      <c r="C13" s="683"/>
      <c r="D13" s="683"/>
      <c r="E13" s="683"/>
      <c r="F13" s="683"/>
      <c r="G13" s="683"/>
      <c r="H13" s="683"/>
      <c r="I13" s="683"/>
      <c r="J13" s="683"/>
      <c r="K13" s="683"/>
      <c r="L13" s="683"/>
      <c r="M13" s="683"/>
      <c r="N13" s="683"/>
      <c r="O13" s="683"/>
      <c r="P13" s="683"/>
      <c r="Q13" s="684"/>
      <c r="R13" s="685" t="s">
        <v>126</v>
      </c>
      <c r="S13" s="686"/>
      <c r="T13" s="686"/>
      <c r="U13" s="686"/>
      <c r="V13" s="686"/>
      <c r="W13" s="686"/>
      <c r="X13" s="686"/>
      <c r="Y13" s="687"/>
      <c r="Z13" s="688" t="s">
        <v>126</v>
      </c>
      <c r="AA13" s="688"/>
      <c r="AB13" s="688"/>
      <c r="AC13" s="688"/>
      <c r="AD13" s="689" t="s">
        <v>126</v>
      </c>
      <c r="AE13" s="689"/>
      <c r="AF13" s="689"/>
      <c r="AG13" s="689"/>
      <c r="AH13" s="689"/>
      <c r="AI13" s="689"/>
      <c r="AJ13" s="689"/>
      <c r="AK13" s="689"/>
      <c r="AL13" s="690" t="s">
        <v>239</v>
      </c>
      <c r="AM13" s="691"/>
      <c r="AN13" s="691"/>
      <c r="AO13" s="692"/>
      <c r="AP13" s="682" t="s">
        <v>249</v>
      </c>
      <c r="AQ13" s="683"/>
      <c r="AR13" s="683"/>
      <c r="AS13" s="683"/>
      <c r="AT13" s="683"/>
      <c r="AU13" s="683"/>
      <c r="AV13" s="683"/>
      <c r="AW13" s="683"/>
      <c r="AX13" s="683"/>
      <c r="AY13" s="683"/>
      <c r="AZ13" s="683"/>
      <c r="BA13" s="683"/>
      <c r="BB13" s="683"/>
      <c r="BC13" s="683"/>
      <c r="BD13" s="683"/>
      <c r="BE13" s="683"/>
      <c r="BF13" s="684"/>
      <c r="BG13" s="685">
        <v>2188711</v>
      </c>
      <c r="BH13" s="686"/>
      <c r="BI13" s="686"/>
      <c r="BJ13" s="686"/>
      <c r="BK13" s="686"/>
      <c r="BL13" s="686"/>
      <c r="BM13" s="686"/>
      <c r="BN13" s="687"/>
      <c r="BO13" s="688">
        <v>37.9</v>
      </c>
      <c r="BP13" s="688"/>
      <c r="BQ13" s="688"/>
      <c r="BR13" s="688"/>
      <c r="BS13" s="694" t="s">
        <v>126</v>
      </c>
      <c r="BT13" s="686"/>
      <c r="BU13" s="686"/>
      <c r="BV13" s="686"/>
      <c r="BW13" s="686"/>
      <c r="BX13" s="686"/>
      <c r="BY13" s="686"/>
      <c r="BZ13" s="686"/>
      <c r="CA13" s="686"/>
      <c r="CB13" s="695"/>
      <c r="CD13" s="700" t="s">
        <v>250</v>
      </c>
      <c r="CE13" s="701"/>
      <c r="CF13" s="701"/>
      <c r="CG13" s="701"/>
      <c r="CH13" s="701"/>
      <c r="CI13" s="701"/>
      <c r="CJ13" s="701"/>
      <c r="CK13" s="701"/>
      <c r="CL13" s="701"/>
      <c r="CM13" s="701"/>
      <c r="CN13" s="701"/>
      <c r="CO13" s="701"/>
      <c r="CP13" s="701"/>
      <c r="CQ13" s="702"/>
      <c r="CR13" s="685">
        <v>1319268</v>
      </c>
      <c r="CS13" s="686"/>
      <c r="CT13" s="686"/>
      <c r="CU13" s="686"/>
      <c r="CV13" s="686"/>
      <c r="CW13" s="686"/>
      <c r="CX13" s="686"/>
      <c r="CY13" s="687"/>
      <c r="CZ13" s="688">
        <v>9.4</v>
      </c>
      <c r="DA13" s="688"/>
      <c r="DB13" s="688"/>
      <c r="DC13" s="688"/>
      <c r="DD13" s="694">
        <v>68630</v>
      </c>
      <c r="DE13" s="686"/>
      <c r="DF13" s="686"/>
      <c r="DG13" s="686"/>
      <c r="DH13" s="686"/>
      <c r="DI13" s="686"/>
      <c r="DJ13" s="686"/>
      <c r="DK13" s="686"/>
      <c r="DL13" s="686"/>
      <c r="DM13" s="686"/>
      <c r="DN13" s="686"/>
      <c r="DO13" s="686"/>
      <c r="DP13" s="687"/>
      <c r="DQ13" s="694">
        <v>1144483</v>
      </c>
      <c r="DR13" s="686"/>
      <c r="DS13" s="686"/>
      <c r="DT13" s="686"/>
      <c r="DU13" s="686"/>
      <c r="DV13" s="686"/>
      <c r="DW13" s="686"/>
      <c r="DX13" s="686"/>
      <c r="DY13" s="686"/>
      <c r="DZ13" s="686"/>
      <c r="EA13" s="686"/>
      <c r="EB13" s="686"/>
      <c r="EC13" s="695"/>
    </row>
    <row r="14" spans="2:143" ht="11.25" customHeight="1" x14ac:dyDescent="0.2">
      <c r="B14" s="682" t="s">
        <v>251</v>
      </c>
      <c r="C14" s="683"/>
      <c r="D14" s="683"/>
      <c r="E14" s="683"/>
      <c r="F14" s="683"/>
      <c r="G14" s="683"/>
      <c r="H14" s="683"/>
      <c r="I14" s="683"/>
      <c r="J14" s="683"/>
      <c r="K14" s="683"/>
      <c r="L14" s="683"/>
      <c r="M14" s="683"/>
      <c r="N14" s="683"/>
      <c r="O14" s="683"/>
      <c r="P14" s="683"/>
      <c r="Q14" s="684"/>
      <c r="R14" s="685">
        <v>17</v>
      </c>
      <c r="S14" s="686"/>
      <c r="T14" s="686"/>
      <c r="U14" s="686"/>
      <c r="V14" s="686"/>
      <c r="W14" s="686"/>
      <c r="X14" s="686"/>
      <c r="Y14" s="687"/>
      <c r="Z14" s="688">
        <v>0</v>
      </c>
      <c r="AA14" s="688"/>
      <c r="AB14" s="688"/>
      <c r="AC14" s="688"/>
      <c r="AD14" s="689">
        <v>17</v>
      </c>
      <c r="AE14" s="689"/>
      <c r="AF14" s="689"/>
      <c r="AG14" s="689"/>
      <c r="AH14" s="689"/>
      <c r="AI14" s="689"/>
      <c r="AJ14" s="689"/>
      <c r="AK14" s="689"/>
      <c r="AL14" s="690">
        <v>0</v>
      </c>
      <c r="AM14" s="691"/>
      <c r="AN14" s="691"/>
      <c r="AO14" s="692"/>
      <c r="AP14" s="682" t="s">
        <v>252</v>
      </c>
      <c r="AQ14" s="683"/>
      <c r="AR14" s="683"/>
      <c r="AS14" s="683"/>
      <c r="AT14" s="683"/>
      <c r="AU14" s="683"/>
      <c r="AV14" s="683"/>
      <c r="AW14" s="683"/>
      <c r="AX14" s="683"/>
      <c r="AY14" s="683"/>
      <c r="AZ14" s="683"/>
      <c r="BA14" s="683"/>
      <c r="BB14" s="683"/>
      <c r="BC14" s="683"/>
      <c r="BD14" s="683"/>
      <c r="BE14" s="683"/>
      <c r="BF14" s="684"/>
      <c r="BG14" s="685">
        <v>50720</v>
      </c>
      <c r="BH14" s="686"/>
      <c r="BI14" s="686"/>
      <c r="BJ14" s="686"/>
      <c r="BK14" s="686"/>
      <c r="BL14" s="686"/>
      <c r="BM14" s="686"/>
      <c r="BN14" s="687"/>
      <c r="BO14" s="688">
        <v>0.9</v>
      </c>
      <c r="BP14" s="688"/>
      <c r="BQ14" s="688"/>
      <c r="BR14" s="688"/>
      <c r="BS14" s="694" t="s">
        <v>126</v>
      </c>
      <c r="BT14" s="686"/>
      <c r="BU14" s="686"/>
      <c r="BV14" s="686"/>
      <c r="BW14" s="686"/>
      <c r="BX14" s="686"/>
      <c r="BY14" s="686"/>
      <c r="BZ14" s="686"/>
      <c r="CA14" s="686"/>
      <c r="CB14" s="695"/>
      <c r="CD14" s="700" t="s">
        <v>253</v>
      </c>
      <c r="CE14" s="701"/>
      <c r="CF14" s="701"/>
      <c r="CG14" s="701"/>
      <c r="CH14" s="701"/>
      <c r="CI14" s="701"/>
      <c r="CJ14" s="701"/>
      <c r="CK14" s="701"/>
      <c r="CL14" s="701"/>
      <c r="CM14" s="701"/>
      <c r="CN14" s="701"/>
      <c r="CO14" s="701"/>
      <c r="CP14" s="701"/>
      <c r="CQ14" s="702"/>
      <c r="CR14" s="685">
        <v>547284</v>
      </c>
      <c r="CS14" s="686"/>
      <c r="CT14" s="686"/>
      <c r="CU14" s="686"/>
      <c r="CV14" s="686"/>
      <c r="CW14" s="686"/>
      <c r="CX14" s="686"/>
      <c r="CY14" s="687"/>
      <c r="CZ14" s="688">
        <v>3.9</v>
      </c>
      <c r="DA14" s="688"/>
      <c r="DB14" s="688"/>
      <c r="DC14" s="688"/>
      <c r="DD14" s="694">
        <v>14449</v>
      </c>
      <c r="DE14" s="686"/>
      <c r="DF14" s="686"/>
      <c r="DG14" s="686"/>
      <c r="DH14" s="686"/>
      <c r="DI14" s="686"/>
      <c r="DJ14" s="686"/>
      <c r="DK14" s="686"/>
      <c r="DL14" s="686"/>
      <c r="DM14" s="686"/>
      <c r="DN14" s="686"/>
      <c r="DO14" s="686"/>
      <c r="DP14" s="687"/>
      <c r="DQ14" s="694">
        <v>536492</v>
      </c>
      <c r="DR14" s="686"/>
      <c r="DS14" s="686"/>
      <c r="DT14" s="686"/>
      <c r="DU14" s="686"/>
      <c r="DV14" s="686"/>
      <c r="DW14" s="686"/>
      <c r="DX14" s="686"/>
      <c r="DY14" s="686"/>
      <c r="DZ14" s="686"/>
      <c r="EA14" s="686"/>
      <c r="EB14" s="686"/>
      <c r="EC14" s="695"/>
    </row>
    <row r="15" spans="2:143" ht="11.25" customHeight="1" x14ac:dyDescent="0.2">
      <c r="B15" s="682" t="s">
        <v>254</v>
      </c>
      <c r="C15" s="683"/>
      <c r="D15" s="683"/>
      <c r="E15" s="683"/>
      <c r="F15" s="683"/>
      <c r="G15" s="683"/>
      <c r="H15" s="683"/>
      <c r="I15" s="683"/>
      <c r="J15" s="683"/>
      <c r="K15" s="683"/>
      <c r="L15" s="683"/>
      <c r="M15" s="683"/>
      <c r="N15" s="683"/>
      <c r="O15" s="683"/>
      <c r="P15" s="683"/>
      <c r="Q15" s="684"/>
      <c r="R15" s="685" t="s">
        <v>239</v>
      </c>
      <c r="S15" s="686"/>
      <c r="T15" s="686"/>
      <c r="U15" s="686"/>
      <c r="V15" s="686"/>
      <c r="W15" s="686"/>
      <c r="X15" s="686"/>
      <c r="Y15" s="687"/>
      <c r="Z15" s="688" t="s">
        <v>126</v>
      </c>
      <c r="AA15" s="688"/>
      <c r="AB15" s="688"/>
      <c r="AC15" s="688"/>
      <c r="AD15" s="689" t="s">
        <v>126</v>
      </c>
      <c r="AE15" s="689"/>
      <c r="AF15" s="689"/>
      <c r="AG15" s="689"/>
      <c r="AH15" s="689"/>
      <c r="AI15" s="689"/>
      <c r="AJ15" s="689"/>
      <c r="AK15" s="689"/>
      <c r="AL15" s="690" t="s">
        <v>126</v>
      </c>
      <c r="AM15" s="691"/>
      <c r="AN15" s="691"/>
      <c r="AO15" s="692"/>
      <c r="AP15" s="682" t="s">
        <v>255</v>
      </c>
      <c r="AQ15" s="683"/>
      <c r="AR15" s="683"/>
      <c r="AS15" s="683"/>
      <c r="AT15" s="683"/>
      <c r="AU15" s="683"/>
      <c r="AV15" s="683"/>
      <c r="AW15" s="683"/>
      <c r="AX15" s="683"/>
      <c r="AY15" s="683"/>
      <c r="AZ15" s="683"/>
      <c r="BA15" s="683"/>
      <c r="BB15" s="683"/>
      <c r="BC15" s="683"/>
      <c r="BD15" s="683"/>
      <c r="BE15" s="683"/>
      <c r="BF15" s="684"/>
      <c r="BG15" s="685">
        <v>120860</v>
      </c>
      <c r="BH15" s="686"/>
      <c r="BI15" s="686"/>
      <c r="BJ15" s="686"/>
      <c r="BK15" s="686"/>
      <c r="BL15" s="686"/>
      <c r="BM15" s="686"/>
      <c r="BN15" s="687"/>
      <c r="BO15" s="688">
        <v>2.1</v>
      </c>
      <c r="BP15" s="688"/>
      <c r="BQ15" s="688"/>
      <c r="BR15" s="688"/>
      <c r="BS15" s="694" t="s">
        <v>126</v>
      </c>
      <c r="BT15" s="686"/>
      <c r="BU15" s="686"/>
      <c r="BV15" s="686"/>
      <c r="BW15" s="686"/>
      <c r="BX15" s="686"/>
      <c r="BY15" s="686"/>
      <c r="BZ15" s="686"/>
      <c r="CA15" s="686"/>
      <c r="CB15" s="695"/>
      <c r="CD15" s="700" t="s">
        <v>256</v>
      </c>
      <c r="CE15" s="701"/>
      <c r="CF15" s="701"/>
      <c r="CG15" s="701"/>
      <c r="CH15" s="701"/>
      <c r="CI15" s="701"/>
      <c r="CJ15" s="701"/>
      <c r="CK15" s="701"/>
      <c r="CL15" s="701"/>
      <c r="CM15" s="701"/>
      <c r="CN15" s="701"/>
      <c r="CO15" s="701"/>
      <c r="CP15" s="701"/>
      <c r="CQ15" s="702"/>
      <c r="CR15" s="685">
        <v>1032867</v>
      </c>
      <c r="CS15" s="686"/>
      <c r="CT15" s="686"/>
      <c r="CU15" s="686"/>
      <c r="CV15" s="686"/>
      <c r="CW15" s="686"/>
      <c r="CX15" s="686"/>
      <c r="CY15" s="687"/>
      <c r="CZ15" s="688">
        <v>7.4</v>
      </c>
      <c r="DA15" s="688"/>
      <c r="DB15" s="688"/>
      <c r="DC15" s="688"/>
      <c r="DD15" s="694">
        <v>61099</v>
      </c>
      <c r="DE15" s="686"/>
      <c r="DF15" s="686"/>
      <c r="DG15" s="686"/>
      <c r="DH15" s="686"/>
      <c r="DI15" s="686"/>
      <c r="DJ15" s="686"/>
      <c r="DK15" s="686"/>
      <c r="DL15" s="686"/>
      <c r="DM15" s="686"/>
      <c r="DN15" s="686"/>
      <c r="DO15" s="686"/>
      <c r="DP15" s="687"/>
      <c r="DQ15" s="694">
        <v>883501</v>
      </c>
      <c r="DR15" s="686"/>
      <c r="DS15" s="686"/>
      <c r="DT15" s="686"/>
      <c r="DU15" s="686"/>
      <c r="DV15" s="686"/>
      <c r="DW15" s="686"/>
      <c r="DX15" s="686"/>
      <c r="DY15" s="686"/>
      <c r="DZ15" s="686"/>
      <c r="EA15" s="686"/>
      <c r="EB15" s="686"/>
      <c r="EC15" s="695"/>
    </row>
    <row r="16" spans="2:143" ht="11.25" customHeight="1" x14ac:dyDescent="0.2">
      <c r="B16" s="682" t="s">
        <v>257</v>
      </c>
      <c r="C16" s="683"/>
      <c r="D16" s="683"/>
      <c r="E16" s="683"/>
      <c r="F16" s="683"/>
      <c r="G16" s="683"/>
      <c r="H16" s="683"/>
      <c r="I16" s="683"/>
      <c r="J16" s="683"/>
      <c r="K16" s="683"/>
      <c r="L16" s="683"/>
      <c r="M16" s="683"/>
      <c r="N16" s="683"/>
      <c r="O16" s="683"/>
      <c r="P16" s="683"/>
      <c r="Q16" s="684"/>
      <c r="R16" s="685">
        <v>10874</v>
      </c>
      <c r="S16" s="686"/>
      <c r="T16" s="686"/>
      <c r="U16" s="686"/>
      <c r="V16" s="686"/>
      <c r="W16" s="686"/>
      <c r="X16" s="686"/>
      <c r="Y16" s="687"/>
      <c r="Z16" s="688">
        <v>0.1</v>
      </c>
      <c r="AA16" s="688"/>
      <c r="AB16" s="688"/>
      <c r="AC16" s="688"/>
      <c r="AD16" s="689">
        <v>10874</v>
      </c>
      <c r="AE16" s="689"/>
      <c r="AF16" s="689"/>
      <c r="AG16" s="689"/>
      <c r="AH16" s="689"/>
      <c r="AI16" s="689"/>
      <c r="AJ16" s="689"/>
      <c r="AK16" s="689"/>
      <c r="AL16" s="690">
        <v>0.2</v>
      </c>
      <c r="AM16" s="691"/>
      <c r="AN16" s="691"/>
      <c r="AO16" s="692"/>
      <c r="AP16" s="682" t="s">
        <v>258</v>
      </c>
      <c r="AQ16" s="683"/>
      <c r="AR16" s="683"/>
      <c r="AS16" s="683"/>
      <c r="AT16" s="683"/>
      <c r="AU16" s="683"/>
      <c r="AV16" s="683"/>
      <c r="AW16" s="683"/>
      <c r="AX16" s="683"/>
      <c r="AY16" s="683"/>
      <c r="AZ16" s="683"/>
      <c r="BA16" s="683"/>
      <c r="BB16" s="683"/>
      <c r="BC16" s="683"/>
      <c r="BD16" s="683"/>
      <c r="BE16" s="683"/>
      <c r="BF16" s="684"/>
      <c r="BG16" s="685" t="s">
        <v>126</v>
      </c>
      <c r="BH16" s="686"/>
      <c r="BI16" s="686"/>
      <c r="BJ16" s="686"/>
      <c r="BK16" s="686"/>
      <c r="BL16" s="686"/>
      <c r="BM16" s="686"/>
      <c r="BN16" s="687"/>
      <c r="BO16" s="688" t="s">
        <v>126</v>
      </c>
      <c r="BP16" s="688"/>
      <c r="BQ16" s="688"/>
      <c r="BR16" s="688"/>
      <c r="BS16" s="694" t="s">
        <v>239</v>
      </c>
      <c r="BT16" s="686"/>
      <c r="BU16" s="686"/>
      <c r="BV16" s="686"/>
      <c r="BW16" s="686"/>
      <c r="BX16" s="686"/>
      <c r="BY16" s="686"/>
      <c r="BZ16" s="686"/>
      <c r="CA16" s="686"/>
      <c r="CB16" s="695"/>
      <c r="CD16" s="700" t="s">
        <v>259</v>
      </c>
      <c r="CE16" s="701"/>
      <c r="CF16" s="701"/>
      <c r="CG16" s="701"/>
      <c r="CH16" s="701"/>
      <c r="CI16" s="701"/>
      <c r="CJ16" s="701"/>
      <c r="CK16" s="701"/>
      <c r="CL16" s="701"/>
      <c r="CM16" s="701"/>
      <c r="CN16" s="701"/>
      <c r="CO16" s="701"/>
      <c r="CP16" s="701"/>
      <c r="CQ16" s="702"/>
      <c r="CR16" s="685">
        <v>6948</v>
      </c>
      <c r="CS16" s="686"/>
      <c r="CT16" s="686"/>
      <c r="CU16" s="686"/>
      <c r="CV16" s="686"/>
      <c r="CW16" s="686"/>
      <c r="CX16" s="686"/>
      <c r="CY16" s="687"/>
      <c r="CZ16" s="688">
        <v>0</v>
      </c>
      <c r="DA16" s="688"/>
      <c r="DB16" s="688"/>
      <c r="DC16" s="688"/>
      <c r="DD16" s="694" t="s">
        <v>126</v>
      </c>
      <c r="DE16" s="686"/>
      <c r="DF16" s="686"/>
      <c r="DG16" s="686"/>
      <c r="DH16" s="686"/>
      <c r="DI16" s="686"/>
      <c r="DJ16" s="686"/>
      <c r="DK16" s="686"/>
      <c r="DL16" s="686"/>
      <c r="DM16" s="686"/>
      <c r="DN16" s="686"/>
      <c r="DO16" s="686"/>
      <c r="DP16" s="687"/>
      <c r="DQ16" s="694">
        <v>6948</v>
      </c>
      <c r="DR16" s="686"/>
      <c r="DS16" s="686"/>
      <c r="DT16" s="686"/>
      <c r="DU16" s="686"/>
      <c r="DV16" s="686"/>
      <c r="DW16" s="686"/>
      <c r="DX16" s="686"/>
      <c r="DY16" s="686"/>
      <c r="DZ16" s="686"/>
      <c r="EA16" s="686"/>
      <c r="EB16" s="686"/>
      <c r="EC16" s="695"/>
    </row>
    <row r="17" spans="2:133" ht="11.25" customHeight="1" x14ac:dyDescent="0.2">
      <c r="B17" s="682" t="s">
        <v>260</v>
      </c>
      <c r="C17" s="683"/>
      <c r="D17" s="683"/>
      <c r="E17" s="683"/>
      <c r="F17" s="683"/>
      <c r="G17" s="683"/>
      <c r="H17" s="683"/>
      <c r="I17" s="683"/>
      <c r="J17" s="683"/>
      <c r="K17" s="683"/>
      <c r="L17" s="683"/>
      <c r="M17" s="683"/>
      <c r="N17" s="683"/>
      <c r="O17" s="683"/>
      <c r="P17" s="683"/>
      <c r="Q17" s="684"/>
      <c r="R17" s="685">
        <v>7992</v>
      </c>
      <c r="S17" s="686"/>
      <c r="T17" s="686"/>
      <c r="U17" s="686"/>
      <c r="V17" s="686"/>
      <c r="W17" s="686"/>
      <c r="X17" s="686"/>
      <c r="Y17" s="687"/>
      <c r="Z17" s="688">
        <v>0.1</v>
      </c>
      <c r="AA17" s="688"/>
      <c r="AB17" s="688"/>
      <c r="AC17" s="688"/>
      <c r="AD17" s="689">
        <v>7992</v>
      </c>
      <c r="AE17" s="689"/>
      <c r="AF17" s="689"/>
      <c r="AG17" s="689"/>
      <c r="AH17" s="689"/>
      <c r="AI17" s="689"/>
      <c r="AJ17" s="689"/>
      <c r="AK17" s="689"/>
      <c r="AL17" s="690">
        <v>0.1</v>
      </c>
      <c r="AM17" s="691"/>
      <c r="AN17" s="691"/>
      <c r="AO17" s="692"/>
      <c r="AP17" s="682" t="s">
        <v>261</v>
      </c>
      <c r="AQ17" s="683"/>
      <c r="AR17" s="683"/>
      <c r="AS17" s="683"/>
      <c r="AT17" s="683"/>
      <c r="AU17" s="683"/>
      <c r="AV17" s="683"/>
      <c r="AW17" s="683"/>
      <c r="AX17" s="683"/>
      <c r="AY17" s="683"/>
      <c r="AZ17" s="683"/>
      <c r="BA17" s="683"/>
      <c r="BB17" s="683"/>
      <c r="BC17" s="683"/>
      <c r="BD17" s="683"/>
      <c r="BE17" s="683"/>
      <c r="BF17" s="684"/>
      <c r="BG17" s="685" t="s">
        <v>126</v>
      </c>
      <c r="BH17" s="686"/>
      <c r="BI17" s="686"/>
      <c r="BJ17" s="686"/>
      <c r="BK17" s="686"/>
      <c r="BL17" s="686"/>
      <c r="BM17" s="686"/>
      <c r="BN17" s="687"/>
      <c r="BO17" s="688" t="s">
        <v>126</v>
      </c>
      <c r="BP17" s="688"/>
      <c r="BQ17" s="688"/>
      <c r="BR17" s="688"/>
      <c r="BS17" s="694" t="s">
        <v>126</v>
      </c>
      <c r="BT17" s="686"/>
      <c r="BU17" s="686"/>
      <c r="BV17" s="686"/>
      <c r="BW17" s="686"/>
      <c r="BX17" s="686"/>
      <c r="BY17" s="686"/>
      <c r="BZ17" s="686"/>
      <c r="CA17" s="686"/>
      <c r="CB17" s="695"/>
      <c r="CD17" s="700" t="s">
        <v>262</v>
      </c>
      <c r="CE17" s="701"/>
      <c r="CF17" s="701"/>
      <c r="CG17" s="701"/>
      <c r="CH17" s="701"/>
      <c r="CI17" s="701"/>
      <c r="CJ17" s="701"/>
      <c r="CK17" s="701"/>
      <c r="CL17" s="701"/>
      <c r="CM17" s="701"/>
      <c r="CN17" s="701"/>
      <c r="CO17" s="701"/>
      <c r="CP17" s="701"/>
      <c r="CQ17" s="702"/>
      <c r="CR17" s="685">
        <v>543978</v>
      </c>
      <c r="CS17" s="686"/>
      <c r="CT17" s="686"/>
      <c r="CU17" s="686"/>
      <c r="CV17" s="686"/>
      <c r="CW17" s="686"/>
      <c r="CX17" s="686"/>
      <c r="CY17" s="687"/>
      <c r="CZ17" s="688">
        <v>3.9</v>
      </c>
      <c r="DA17" s="688"/>
      <c r="DB17" s="688"/>
      <c r="DC17" s="688"/>
      <c r="DD17" s="694" t="s">
        <v>126</v>
      </c>
      <c r="DE17" s="686"/>
      <c r="DF17" s="686"/>
      <c r="DG17" s="686"/>
      <c r="DH17" s="686"/>
      <c r="DI17" s="686"/>
      <c r="DJ17" s="686"/>
      <c r="DK17" s="686"/>
      <c r="DL17" s="686"/>
      <c r="DM17" s="686"/>
      <c r="DN17" s="686"/>
      <c r="DO17" s="686"/>
      <c r="DP17" s="687"/>
      <c r="DQ17" s="694">
        <v>543978</v>
      </c>
      <c r="DR17" s="686"/>
      <c r="DS17" s="686"/>
      <c r="DT17" s="686"/>
      <c r="DU17" s="686"/>
      <c r="DV17" s="686"/>
      <c r="DW17" s="686"/>
      <c r="DX17" s="686"/>
      <c r="DY17" s="686"/>
      <c r="DZ17" s="686"/>
      <c r="EA17" s="686"/>
      <c r="EB17" s="686"/>
      <c r="EC17" s="695"/>
    </row>
    <row r="18" spans="2:133" ht="11.25" customHeight="1" x14ac:dyDescent="0.2">
      <c r="B18" s="682" t="s">
        <v>263</v>
      </c>
      <c r="C18" s="683"/>
      <c r="D18" s="683"/>
      <c r="E18" s="683"/>
      <c r="F18" s="683"/>
      <c r="G18" s="683"/>
      <c r="H18" s="683"/>
      <c r="I18" s="683"/>
      <c r="J18" s="683"/>
      <c r="K18" s="683"/>
      <c r="L18" s="683"/>
      <c r="M18" s="683"/>
      <c r="N18" s="683"/>
      <c r="O18" s="683"/>
      <c r="P18" s="683"/>
      <c r="Q18" s="684"/>
      <c r="R18" s="685">
        <v>31421</v>
      </c>
      <c r="S18" s="686"/>
      <c r="T18" s="686"/>
      <c r="U18" s="686"/>
      <c r="V18" s="686"/>
      <c r="W18" s="686"/>
      <c r="X18" s="686"/>
      <c r="Y18" s="687"/>
      <c r="Z18" s="688">
        <v>0.2</v>
      </c>
      <c r="AA18" s="688"/>
      <c r="AB18" s="688"/>
      <c r="AC18" s="688"/>
      <c r="AD18" s="689">
        <v>31421</v>
      </c>
      <c r="AE18" s="689"/>
      <c r="AF18" s="689"/>
      <c r="AG18" s="689"/>
      <c r="AH18" s="689"/>
      <c r="AI18" s="689"/>
      <c r="AJ18" s="689"/>
      <c r="AK18" s="689"/>
      <c r="AL18" s="690">
        <v>0.5</v>
      </c>
      <c r="AM18" s="691"/>
      <c r="AN18" s="691"/>
      <c r="AO18" s="692"/>
      <c r="AP18" s="682" t="s">
        <v>264</v>
      </c>
      <c r="AQ18" s="683"/>
      <c r="AR18" s="683"/>
      <c r="AS18" s="683"/>
      <c r="AT18" s="683"/>
      <c r="AU18" s="683"/>
      <c r="AV18" s="683"/>
      <c r="AW18" s="683"/>
      <c r="AX18" s="683"/>
      <c r="AY18" s="683"/>
      <c r="AZ18" s="683"/>
      <c r="BA18" s="683"/>
      <c r="BB18" s="683"/>
      <c r="BC18" s="683"/>
      <c r="BD18" s="683"/>
      <c r="BE18" s="683"/>
      <c r="BF18" s="684"/>
      <c r="BG18" s="685" t="s">
        <v>239</v>
      </c>
      <c r="BH18" s="686"/>
      <c r="BI18" s="686"/>
      <c r="BJ18" s="686"/>
      <c r="BK18" s="686"/>
      <c r="BL18" s="686"/>
      <c r="BM18" s="686"/>
      <c r="BN18" s="687"/>
      <c r="BO18" s="688" t="s">
        <v>126</v>
      </c>
      <c r="BP18" s="688"/>
      <c r="BQ18" s="688"/>
      <c r="BR18" s="688"/>
      <c r="BS18" s="694" t="s">
        <v>126</v>
      </c>
      <c r="BT18" s="686"/>
      <c r="BU18" s="686"/>
      <c r="BV18" s="686"/>
      <c r="BW18" s="686"/>
      <c r="BX18" s="686"/>
      <c r="BY18" s="686"/>
      <c r="BZ18" s="686"/>
      <c r="CA18" s="686"/>
      <c r="CB18" s="695"/>
      <c r="CD18" s="700" t="s">
        <v>265</v>
      </c>
      <c r="CE18" s="701"/>
      <c r="CF18" s="701"/>
      <c r="CG18" s="701"/>
      <c r="CH18" s="701"/>
      <c r="CI18" s="701"/>
      <c r="CJ18" s="701"/>
      <c r="CK18" s="701"/>
      <c r="CL18" s="701"/>
      <c r="CM18" s="701"/>
      <c r="CN18" s="701"/>
      <c r="CO18" s="701"/>
      <c r="CP18" s="701"/>
      <c r="CQ18" s="702"/>
      <c r="CR18" s="685" t="s">
        <v>126</v>
      </c>
      <c r="CS18" s="686"/>
      <c r="CT18" s="686"/>
      <c r="CU18" s="686"/>
      <c r="CV18" s="686"/>
      <c r="CW18" s="686"/>
      <c r="CX18" s="686"/>
      <c r="CY18" s="687"/>
      <c r="CZ18" s="688" t="s">
        <v>239</v>
      </c>
      <c r="DA18" s="688"/>
      <c r="DB18" s="688"/>
      <c r="DC18" s="688"/>
      <c r="DD18" s="694" t="s">
        <v>126</v>
      </c>
      <c r="DE18" s="686"/>
      <c r="DF18" s="686"/>
      <c r="DG18" s="686"/>
      <c r="DH18" s="686"/>
      <c r="DI18" s="686"/>
      <c r="DJ18" s="686"/>
      <c r="DK18" s="686"/>
      <c r="DL18" s="686"/>
      <c r="DM18" s="686"/>
      <c r="DN18" s="686"/>
      <c r="DO18" s="686"/>
      <c r="DP18" s="687"/>
      <c r="DQ18" s="694" t="s">
        <v>239</v>
      </c>
      <c r="DR18" s="686"/>
      <c r="DS18" s="686"/>
      <c r="DT18" s="686"/>
      <c r="DU18" s="686"/>
      <c r="DV18" s="686"/>
      <c r="DW18" s="686"/>
      <c r="DX18" s="686"/>
      <c r="DY18" s="686"/>
      <c r="DZ18" s="686"/>
      <c r="EA18" s="686"/>
      <c r="EB18" s="686"/>
      <c r="EC18" s="695"/>
    </row>
    <row r="19" spans="2:133" ht="11.25" customHeight="1" x14ac:dyDescent="0.2">
      <c r="B19" s="682" t="s">
        <v>266</v>
      </c>
      <c r="C19" s="683"/>
      <c r="D19" s="683"/>
      <c r="E19" s="683"/>
      <c r="F19" s="683"/>
      <c r="G19" s="683"/>
      <c r="H19" s="683"/>
      <c r="I19" s="683"/>
      <c r="J19" s="683"/>
      <c r="K19" s="683"/>
      <c r="L19" s="683"/>
      <c r="M19" s="683"/>
      <c r="N19" s="683"/>
      <c r="O19" s="683"/>
      <c r="P19" s="683"/>
      <c r="Q19" s="684"/>
      <c r="R19" s="685">
        <v>25125</v>
      </c>
      <c r="S19" s="686"/>
      <c r="T19" s="686"/>
      <c r="U19" s="686"/>
      <c r="V19" s="686"/>
      <c r="W19" s="686"/>
      <c r="X19" s="686"/>
      <c r="Y19" s="687"/>
      <c r="Z19" s="688">
        <v>0.2</v>
      </c>
      <c r="AA19" s="688"/>
      <c r="AB19" s="688"/>
      <c r="AC19" s="688"/>
      <c r="AD19" s="689">
        <v>25125</v>
      </c>
      <c r="AE19" s="689"/>
      <c r="AF19" s="689"/>
      <c r="AG19" s="689"/>
      <c r="AH19" s="689"/>
      <c r="AI19" s="689"/>
      <c r="AJ19" s="689"/>
      <c r="AK19" s="689"/>
      <c r="AL19" s="690">
        <v>0.4</v>
      </c>
      <c r="AM19" s="691"/>
      <c r="AN19" s="691"/>
      <c r="AO19" s="692"/>
      <c r="AP19" s="682" t="s">
        <v>267</v>
      </c>
      <c r="AQ19" s="683"/>
      <c r="AR19" s="683"/>
      <c r="AS19" s="683"/>
      <c r="AT19" s="683"/>
      <c r="AU19" s="683"/>
      <c r="AV19" s="683"/>
      <c r="AW19" s="683"/>
      <c r="AX19" s="683"/>
      <c r="AY19" s="683"/>
      <c r="AZ19" s="683"/>
      <c r="BA19" s="683"/>
      <c r="BB19" s="683"/>
      <c r="BC19" s="683"/>
      <c r="BD19" s="683"/>
      <c r="BE19" s="683"/>
      <c r="BF19" s="684"/>
      <c r="BG19" s="685">
        <v>506188</v>
      </c>
      <c r="BH19" s="686"/>
      <c r="BI19" s="686"/>
      <c r="BJ19" s="686"/>
      <c r="BK19" s="686"/>
      <c r="BL19" s="686"/>
      <c r="BM19" s="686"/>
      <c r="BN19" s="687"/>
      <c r="BO19" s="688">
        <v>8.8000000000000007</v>
      </c>
      <c r="BP19" s="688"/>
      <c r="BQ19" s="688"/>
      <c r="BR19" s="688"/>
      <c r="BS19" s="694" t="s">
        <v>126</v>
      </c>
      <c r="BT19" s="686"/>
      <c r="BU19" s="686"/>
      <c r="BV19" s="686"/>
      <c r="BW19" s="686"/>
      <c r="BX19" s="686"/>
      <c r="BY19" s="686"/>
      <c r="BZ19" s="686"/>
      <c r="CA19" s="686"/>
      <c r="CB19" s="695"/>
      <c r="CD19" s="700" t="s">
        <v>268</v>
      </c>
      <c r="CE19" s="701"/>
      <c r="CF19" s="701"/>
      <c r="CG19" s="701"/>
      <c r="CH19" s="701"/>
      <c r="CI19" s="701"/>
      <c r="CJ19" s="701"/>
      <c r="CK19" s="701"/>
      <c r="CL19" s="701"/>
      <c r="CM19" s="701"/>
      <c r="CN19" s="701"/>
      <c r="CO19" s="701"/>
      <c r="CP19" s="701"/>
      <c r="CQ19" s="702"/>
      <c r="CR19" s="685" t="s">
        <v>239</v>
      </c>
      <c r="CS19" s="686"/>
      <c r="CT19" s="686"/>
      <c r="CU19" s="686"/>
      <c r="CV19" s="686"/>
      <c r="CW19" s="686"/>
      <c r="CX19" s="686"/>
      <c r="CY19" s="687"/>
      <c r="CZ19" s="688" t="s">
        <v>126</v>
      </c>
      <c r="DA19" s="688"/>
      <c r="DB19" s="688"/>
      <c r="DC19" s="688"/>
      <c r="DD19" s="694" t="s">
        <v>126</v>
      </c>
      <c r="DE19" s="686"/>
      <c r="DF19" s="686"/>
      <c r="DG19" s="686"/>
      <c r="DH19" s="686"/>
      <c r="DI19" s="686"/>
      <c r="DJ19" s="686"/>
      <c r="DK19" s="686"/>
      <c r="DL19" s="686"/>
      <c r="DM19" s="686"/>
      <c r="DN19" s="686"/>
      <c r="DO19" s="686"/>
      <c r="DP19" s="687"/>
      <c r="DQ19" s="694" t="s">
        <v>239</v>
      </c>
      <c r="DR19" s="686"/>
      <c r="DS19" s="686"/>
      <c r="DT19" s="686"/>
      <c r="DU19" s="686"/>
      <c r="DV19" s="686"/>
      <c r="DW19" s="686"/>
      <c r="DX19" s="686"/>
      <c r="DY19" s="686"/>
      <c r="DZ19" s="686"/>
      <c r="EA19" s="686"/>
      <c r="EB19" s="686"/>
      <c r="EC19" s="695"/>
    </row>
    <row r="20" spans="2:133" ht="11.25" customHeight="1" x14ac:dyDescent="0.2">
      <c r="B20" s="682" t="s">
        <v>269</v>
      </c>
      <c r="C20" s="683"/>
      <c r="D20" s="683"/>
      <c r="E20" s="683"/>
      <c r="F20" s="683"/>
      <c r="G20" s="683"/>
      <c r="H20" s="683"/>
      <c r="I20" s="683"/>
      <c r="J20" s="683"/>
      <c r="K20" s="683"/>
      <c r="L20" s="683"/>
      <c r="M20" s="683"/>
      <c r="N20" s="683"/>
      <c r="O20" s="683"/>
      <c r="P20" s="683"/>
      <c r="Q20" s="684"/>
      <c r="R20" s="685">
        <v>5204</v>
      </c>
      <c r="S20" s="686"/>
      <c r="T20" s="686"/>
      <c r="U20" s="686"/>
      <c r="V20" s="686"/>
      <c r="W20" s="686"/>
      <c r="X20" s="686"/>
      <c r="Y20" s="687"/>
      <c r="Z20" s="688">
        <v>0</v>
      </c>
      <c r="AA20" s="688"/>
      <c r="AB20" s="688"/>
      <c r="AC20" s="688"/>
      <c r="AD20" s="689">
        <v>5204</v>
      </c>
      <c r="AE20" s="689"/>
      <c r="AF20" s="689"/>
      <c r="AG20" s="689"/>
      <c r="AH20" s="689"/>
      <c r="AI20" s="689"/>
      <c r="AJ20" s="689"/>
      <c r="AK20" s="689"/>
      <c r="AL20" s="690">
        <v>0.1</v>
      </c>
      <c r="AM20" s="691"/>
      <c r="AN20" s="691"/>
      <c r="AO20" s="692"/>
      <c r="AP20" s="682" t="s">
        <v>270</v>
      </c>
      <c r="AQ20" s="683"/>
      <c r="AR20" s="683"/>
      <c r="AS20" s="683"/>
      <c r="AT20" s="683"/>
      <c r="AU20" s="683"/>
      <c r="AV20" s="683"/>
      <c r="AW20" s="683"/>
      <c r="AX20" s="683"/>
      <c r="AY20" s="683"/>
      <c r="AZ20" s="683"/>
      <c r="BA20" s="683"/>
      <c r="BB20" s="683"/>
      <c r="BC20" s="683"/>
      <c r="BD20" s="683"/>
      <c r="BE20" s="683"/>
      <c r="BF20" s="684"/>
      <c r="BG20" s="685">
        <v>506188</v>
      </c>
      <c r="BH20" s="686"/>
      <c r="BI20" s="686"/>
      <c r="BJ20" s="686"/>
      <c r="BK20" s="686"/>
      <c r="BL20" s="686"/>
      <c r="BM20" s="686"/>
      <c r="BN20" s="687"/>
      <c r="BO20" s="688">
        <v>8.8000000000000007</v>
      </c>
      <c r="BP20" s="688"/>
      <c r="BQ20" s="688"/>
      <c r="BR20" s="688"/>
      <c r="BS20" s="694" t="s">
        <v>126</v>
      </c>
      <c r="BT20" s="686"/>
      <c r="BU20" s="686"/>
      <c r="BV20" s="686"/>
      <c r="BW20" s="686"/>
      <c r="BX20" s="686"/>
      <c r="BY20" s="686"/>
      <c r="BZ20" s="686"/>
      <c r="CA20" s="686"/>
      <c r="CB20" s="695"/>
      <c r="CD20" s="700" t="s">
        <v>271</v>
      </c>
      <c r="CE20" s="701"/>
      <c r="CF20" s="701"/>
      <c r="CG20" s="701"/>
      <c r="CH20" s="701"/>
      <c r="CI20" s="701"/>
      <c r="CJ20" s="701"/>
      <c r="CK20" s="701"/>
      <c r="CL20" s="701"/>
      <c r="CM20" s="701"/>
      <c r="CN20" s="701"/>
      <c r="CO20" s="701"/>
      <c r="CP20" s="701"/>
      <c r="CQ20" s="702"/>
      <c r="CR20" s="685">
        <v>13992604</v>
      </c>
      <c r="CS20" s="686"/>
      <c r="CT20" s="686"/>
      <c r="CU20" s="686"/>
      <c r="CV20" s="686"/>
      <c r="CW20" s="686"/>
      <c r="CX20" s="686"/>
      <c r="CY20" s="687"/>
      <c r="CZ20" s="688">
        <v>100</v>
      </c>
      <c r="DA20" s="688"/>
      <c r="DB20" s="688"/>
      <c r="DC20" s="688"/>
      <c r="DD20" s="694">
        <v>359185</v>
      </c>
      <c r="DE20" s="686"/>
      <c r="DF20" s="686"/>
      <c r="DG20" s="686"/>
      <c r="DH20" s="686"/>
      <c r="DI20" s="686"/>
      <c r="DJ20" s="686"/>
      <c r="DK20" s="686"/>
      <c r="DL20" s="686"/>
      <c r="DM20" s="686"/>
      <c r="DN20" s="686"/>
      <c r="DO20" s="686"/>
      <c r="DP20" s="687"/>
      <c r="DQ20" s="694">
        <v>8332991</v>
      </c>
      <c r="DR20" s="686"/>
      <c r="DS20" s="686"/>
      <c r="DT20" s="686"/>
      <c r="DU20" s="686"/>
      <c r="DV20" s="686"/>
      <c r="DW20" s="686"/>
      <c r="DX20" s="686"/>
      <c r="DY20" s="686"/>
      <c r="DZ20" s="686"/>
      <c r="EA20" s="686"/>
      <c r="EB20" s="686"/>
      <c r="EC20" s="695"/>
    </row>
    <row r="21" spans="2:133" ht="11.25" customHeight="1" x14ac:dyDescent="0.2">
      <c r="B21" s="682" t="s">
        <v>272</v>
      </c>
      <c r="C21" s="683"/>
      <c r="D21" s="683"/>
      <c r="E21" s="683"/>
      <c r="F21" s="683"/>
      <c r="G21" s="683"/>
      <c r="H21" s="683"/>
      <c r="I21" s="683"/>
      <c r="J21" s="683"/>
      <c r="K21" s="683"/>
      <c r="L21" s="683"/>
      <c r="M21" s="683"/>
      <c r="N21" s="683"/>
      <c r="O21" s="683"/>
      <c r="P21" s="683"/>
      <c r="Q21" s="684"/>
      <c r="R21" s="685">
        <v>1092</v>
      </c>
      <c r="S21" s="686"/>
      <c r="T21" s="686"/>
      <c r="U21" s="686"/>
      <c r="V21" s="686"/>
      <c r="W21" s="686"/>
      <c r="X21" s="686"/>
      <c r="Y21" s="687"/>
      <c r="Z21" s="688">
        <v>0</v>
      </c>
      <c r="AA21" s="688"/>
      <c r="AB21" s="688"/>
      <c r="AC21" s="688"/>
      <c r="AD21" s="689">
        <v>1092</v>
      </c>
      <c r="AE21" s="689"/>
      <c r="AF21" s="689"/>
      <c r="AG21" s="689"/>
      <c r="AH21" s="689"/>
      <c r="AI21" s="689"/>
      <c r="AJ21" s="689"/>
      <c r="AK21" s="689"/>
      <c r="AL21" s="690">
        <v>0</v>
      </c>
      <c r="AM21" s="691"/>
      <c r="AN21" s="691"/>
      <c r="AO21" s="692"/>
      <c r="AP21" s="704" t="s">
        <v>273</v>
      </c>
      <c r="AQ21" s="705"/>
      <c r="AR21" s="705"/>
      <c r="AS21" s="705"/>
      <c r="AT21" s="705"/>
      <c r="AU21" s="705"/>
      <c r="AV21" s="705"/>
      <c r="AW21" s="705"/>
      <c r="AX21" s="705"/>
      <c r="AY21" s="705"/>
      <c r="AZ21" s="705"/>
      <c r="BA21" s="705"/>
      <c r="BB21" s="705"/>
      <c r="BC21" s="705"/>
      <c r="BD21" s="705"/>
      <c r="BE21" s="705"/>
      <c r="BF21" s="706"/>
      <c r="BG21" s="685" t="s">
        <v>126</v>
      </c>
      <c r="BH21" s="686"/>
      <c r="BI21" s="686"/>
      <c r="BJ21" s="686"/>
      <c r="BK21" s="686"/>
      <c r="BL21" s="686"/>
      <c r="BM21" s="686"/>
      <c r="BN21" s="687"/>
      <c r="BO21" s="688" t="s">
        <v>239</v>
      </c>
      <c r="BP21" s="688"/>
      <c r="BQ21" s="688"/>
      <c r="BR21" s="688"/>
      <c r="BS21" s="694" t="s">
        <v>126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274</v>
      </c>
      <c r="C22" s="683"/>
      <c r="D22" s="683"/>
      <c r="E22" s="683"/>
      <c r="F22" s="683"/>
      <c r="G22" s="683"/>
      <c r="H22" s="683"/>
      <c r="I22" s="683"/>
      <c r="J22" s="683"/>
      <c r="K22" s="683"/>
      <c r="L22" s="683"/>
      <c r="M22" s="683"/>
      <c r="N22" s="683"/>
      <c r="O22" s="683"/>
      <c r="P22" s="683"/>
      <c r="Q22" s="684"/>
      <c r="R22" s="685">
        <v>723424</v>
      </c>
      <c r="S22" s="686"/>
      <c r="T22" s="686"/>
      <c r="U22" s="686"/>
      <c r="V22" s="686"/>
      <c r="W22" s="686"/>
      <c r="X22" s="686"/>
      <c r="Y22" s="687"/>
      <c r="Z22" s="688">
        <v>4.9000000000000004</v>
      </c>
      <c r="AA22" s="688"/>
      <c r="AB22" s="688"/>
      <c r="AC22" s="688"/>
      <c r="AD22" s="689">
        <v>683601</v>
      </c>
      <c r="AE22" s="689"/>
      <c r="AF22" s="689"/>
      <c r="AG22" s="689"/>
      <c r="AH22" s="689"/>
      <c r="AI22" s="689"/>
      <c r="AJ22" s="689"/>
      <c r="AK22" s="689"/>
      <c r="AL22" s="690">
        <v>10.1</v>
      </c>
      <c r="AM22" s="691"/>
      <c r="AN22" s="691"/>
      <c r="AO22" s="692"/>
      <c r="AP22" s="704" t="s">
        <v>275</v>
      </c>
      <c r="AQ22" s="705"/>
      <c r="AR22" s="705"/>
      <c r="AS22" s="705"/>
      <c r="AT22" s="705"/>
      <c r="AU22" s="705"/>
      <c r="AV22" s="705"/>
      <c r="AW22" s="705"/>
      <c r="AX22" s="705"/>
      <c r="AY22" s="705"/>
      <c r="AZ22" s="705"/>
      <c r="BA22" s="705"/>
      <c r="BB22" s="705"/>
      <c r="BC22" s="705"/>
      <c r="BD22" s="705"/>
      <c r="BE22" s="705"/>
      <c r="BF22" s="706"/>
      <c r="BG22" s="685" t="s">
        <v>239</v>
      </c>
      <c r="BH22" s="686"/>
      <c r="BI22" s="686"/>
      <c r="BJ22" s="686"/>
      <c r="BK22" s="686"/>
      <c r="BL22" s="686"/>
      <c r="BM22" s="686"/>
      <c r="BN22" s="687"/>
      <c r="BO22" s="688" t="s">
        <v>239</v>
      </c>
      <c r="BP22" s="688"/>
      <c r="BQ22" s="688"/>
      <c r="BR22" s="688"/>
      <c r="BS22" s="694" t="s">
        <v>126</v>
      </c>
      <c r="BT22" s="686"/>
      <c r="BU22" s="686"/>
      <c r="BV22" s="686"/>
      <c r="BW22" s="686"/>
      <c r="BX22" s="686"/>
      <c r="BY22" s="686"/>
      <c r="BZ22" s="686"/>
      <c r="CA22" s="686"/>
      <c r="CB22" s="695"/>
      <c r="CD22" s="667" t="s">
        <v>276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277</v>
      </c>
      <c r="C23" s="683"/>
      <c r="D23" s="683"/>
      <c r="E23" s="683"/>
      <c r="F23" s="683"/>
      <c r="G23" s="683"/>
      <c r="H23" s="683"/>
      <c r="I23" s="683"/>
      <c r="J23" s="683"/>
      <c r="K23" s="683"/>
      <c r="L23" s="683"/>
      <c r="M23" s="683"/>
      <c r="N23" s="683"/>
      <c r="O23" s="683"/>
      <c r="P23" s="683"/>
      <c r="Q23" s="684"/>
      <c r="R23" s="685">
        <v>683601</v>
      </c>
      <c r="S23" s="686"/>
      <c r="T23" s="686"/>
      <c r="U23" s="686"/>
      <c r="V23" s="686"/>
      <c r="W23" s="686"/>
      <c r="X23" s="686"/>
      <c r="Y23" s="687"/>
      <c r="Z23" s="688">
        <v>4.5999999999999996</v>
      </c>
      <c r="AA23" s="688"/>
      <c r="AB23" s="688"/>
      <c r="AC23" s="688"/>
      <c r="AD23" s="689">
        <v>683601</v>
      </c>
      <c r="AE23" s="689"/>
      <c r="AF23" s="689"/>
      <c r="AG23" s="689"/>
      <c r="AH23" s="689"/>
      <c r="AI23" s="689"/>
      <c r="AJ23" s="689"/>
      <c r="AK23" s="689"/>
      <c r="AL23" s="690">
        <v>10.1</v>
      </c>
      <c r="AM23" s="691"/>
      <c r="AN23" s="691"/>
      <c r="AO23" s="692"/>
      <c r="AP23" s="704" t="s">
        <v>278</v>
      </c>
      <c r="AQ23" s="705"/>
      <c r="AR23" s="705"/>
      <c r="AS23" s="705"/>
      <c r="AT23" s="705"/>
      <c r="AU23" s="705"/>
      <c r="AV23" s="705"/>
      <c r="AW23" s="705"/>
      <c r="AX23" s="705"/>
      <c r="AY23" s="705"/>
      <c r="AZ23" s="705"/>
      <c r="BA23" s="705"/>
      <c r="BB23" s="705"/>
      <c r="BC23" s="705"/>
      <c r="BD23" s="705"/>
      <c r="BE23" s="705"/>
      <c r="BF23" s="706"/>
      <c r="BG23" s="685">
        <v>506188</v>
      </c>
      <c r="BH23" s="686"/>
      <c r="BI23" s="686"/>
      <c r="BJ23" s="686"/>
      <c r="BK23" s="686"/>
      <c r="BL23" s="686"/>
      <c r="BM23" s="686"/>
      <c r="BN23" s="687"/>
      <c r="BO23" s="688">
        <v>8.8000000000000007</v>
      </c>
      <c r="BP23" s="688"/>
      <c r="BQ23" s="688"/>
      <c r="BR23" s="688"/>
      <c r="BS23" s="694" t="s">
        <v>239</v>
      </c>
      <c r="BT23" s="686"/>
      <c r="BU23" s="686"/>
      <c r="BV23" s="686"/>
      <c r="BW23" s="686"/>
      <c r="BX23" s="686"/>
      <c r="BY23" s="686"/>
      <c r="BZ23" s="686"/>
      <c r="CA23" s="686"/>
      <c r="CB23" s="695"/>
      <c r="CD23" s="667" t="s">
        <v>217</v>
      </c>
      <c r="CE23" s="668"/>
      <c r="CF23" s="668"/>
      <c r="CG23" s="668"/>
      <c r="CH23" s="668"/>
      <c r="CI23" s="668"/>
      <c r="CJ23" s="668"/>
      <c r="CK23" s="668"/>
      <c r="CL23" s="668"/>
      <c r="CM23" s="668"/>
      <c r="CN23" s="668"/>
      <c r="CO23" s="668"/>
      <c r="CP23" s="668"/>
      <c r="CQ23" s="669"/>
      <c r="CR23" s="667" t="s">
        <v>279</v>
      </c>
      <c r="CS23" s="668"/>
      <c r="CT23" s="668"/>
      <c r="CU23" s="668"/>
      <c r="CV23" s="668"/>
      <c r="CW23" s="668"/>
      <c r="CX23" s="668"/>
      <c r="CY23" s="669"/>
      <c r="CZ23" s="667" t="s">
        <v>280</v>
      </c>
      <c r="DA23" s="668"/>
      <c r="DB23" s="668"/>
      <c r="DC23" s="669"/>
      <c r="DD23" s="667" t="s">
        <v>281</v>
      </c>
      <c r="DE23" s="668"/>
      <c r="DF23" s="668"/>
      <c r="DG23" s="668"/>
      <c r="DH23" s="668"/>
      <c r="DI23" s="668"/>
      <c r="DJ23" s="668"/>
      <c r="DK23" s="669"/>
      <c r="DL23" s="716" t="s">
        <v>282</v>
      </c>
      <c r="DM23" s="717"/>
      <c r="DN23" s="717"/>
      <c r="DO23" s="717"/>
      <c r="DP23" s="717"/>
      <c r="DQ23" s="717"/>
      <c r="DR23" s="717"/>
      <c r="DS23" s="717"/>
      <c r="DT23" s="717"/>
      <c r="DU23" s="717"/>
      <c r="DV23" s="718"/>
      <c r="DW23" s="667" t="s">
        <v>283</v>
      </c>
      <c r="DX23" s="668"/>
      <c r="DY23" s="668"/>
      <c r="DZ23" s="668"/>
      <c r="EA23" s="668"/>
      <c r="EB23" s="668"/>
      <c r="EC23" s="669"/>
    </row>
    <row r="24" spans="2:133" ht="11.25" customHeight="1" x14ac:dyDescent="0.2">
      <c r="B24" s="682" t="s">
        <v>284</v>
      </c>
      <c r="C24" s="683"/>
      <c r="D24" s="683"/>
      <c r="E24" s="683"/>
      <c r="F24" s="683"/>
      <c r="G24" s="683"/>
      <c r="H24" s="683"/>
      <c r="I24" s="683"/>
      <c r="J24" s="683"/>
      <c r="K24" s="683"/>
      <c r="L24" s="683"/>
      <c r="M24" s="683"/>
      <c r="N24" s="683"/>
      <c r="O24" s="683"/>
      <c r="P24" s="683"/>
      <c r="Q24" s="684"/>
      <c r="R24" s="685">
        <v>39818</v>
      </c>
      <c r="S24" s="686"/>
      <c r="T24" s="686"/>
      <c r="U24" s="686"/>
      <c r="V24" s="686"/>
      <c r="W24" s="686"/>
      <c r="X24" s="686"/>
      <c r="Y24" s="687"/>
      <c r="Z24" s="688">
        <v>0.3</v>
      </c>
      <c r="AA24" s="688"/>
      <c r="AB24" s="688"/>
      <c r="AC24" s="688"/>
      <c r="AD24" s="689" t="s">
        <v>126</v>
      </c>
      <c r="AE24" s="689"/>
      <c r="AF24" s="689"/>
      <c r="AG24" s="689"/>
      <c r="AH24" s="689"/>
      <c r="AI24" s="689"/>
      <c r="AJ24" s="689"/>
      <c r="AK24" s="689"/>
      <c r="AL24" s="690" t="s">
        <v>126</v>
      </c>
      <c r="AM24" s="691"/>
      <c r="AN24" s="691"/>
      <c r="AO24" s="692"/>
      <c r="AP24" s="704" t="s">
        <v>285</v>
      </c>
      <c r="AQ24" s="705"/>
      <c r="AR24" s="705"/>
      <c r="AS24" s="705"/>
      <c r="AT24" s="705"/>
      <c r="AU24" s="705"/>
      <c r="AV24" s="705"/>
      <c r="AW24" s="705"/>
      <c r="AX24" s="705"/>
      <c r="AY24" s="705"/>
      <c r="AZ24" s="705"/>
      <c r="BA24" s="705"/>
      <c r="BB24" s="705"/>
      <c r="BC24" s="705"/>
      <c r="BD24" s="705"/>
      <c r="BE24" s="705"/>
      <c r="BF24" s="706"/>
      <c r="BG24" s="685" t="s">
        <v>126</v>
      </c>
      <c r="BH24" s="686"/>
      <c r="BI24" s="686"/>
      <c r="BJ24" s="686"/>
      <c r="BK24" s="686"/>
      <c r="BL24" s="686"/>
      <c r="BM24" s="686"/>
      <c r="BN24" s="687"/>
      <c r="BO24" s="688" t="s">
        <v>126</v>
      </c>
      <c r="BP24" s="688"/>
      <c r="BQ24" s="688"/>
      <c r="BR24" s="688"/>
      <c r="BS24" s="694" t="s">
        <v>126</v>
      </c>
      <c r="BT24" s="686"/>
      <c r="BU24" s="686"/>
      <c r="BV24" s="686"/>
      <c r="BW24" s="686"/>
      <c r="BX24" s="686"/>
      <c r="BY24" s="686"/>
      <c r="BZ24" s="686"/>
      <c r="CA24" s="686"/>
      <c r="CB24" s="695"/>
      <c r="CD24" s="696" t="s">
        <v>286</v>
      </c>
      <c r="CE24" s="697"/>
      <c r="CF24" s="697"/>
      <c r="CG24" s="697"/>
      <c r="CH24" s="697"/>
      <c r="CI24" s="697"/>
      <c r="CJ24" s="697"/>
      <c r="CK24" s="697"/>
      <c r="CL24" s="697"/>
      <c r="CM24" s="697"/>
      <c r="CN24" s="697"/>
      <c r="CO24" s="697"/>
      <c r="CP24" s="697"/>
      <c r="CQ24" s="698"/>
      <c r="CR24" s="674">
        <v>5195541</v>
      </c>
      <c r="CS24" s="675"/>
      <c r="CT24" s="675"/>
      <c r="CU24" s="675"/>
      <c r="CV24" s="675"/>
      <c r="CW24" s="675"/>
      <c r="CX24" s="675"/>
      <c r="CY24" s="676"/>
      <c r="CZ24" s="679">
        <v>37.1</v>
      </c>
      <c r="DA24" s="680"/>
      <c r="DB24" s="680"/>
      <c r="DC24" s="699"/>
      <c r="DD24" s="724">
        <v>3822324</v>
      </c>
      <c r="DE24" s="675"/>
      <c r="DF24" s="675"/>
      <c r="DG24" s="675"/>
      <c r="DH24" s="675"/>
      <c r="DI24" s="675"/>
      <c r="DJ24" s="675"/>
      <c r="DK24" s="676"/>
      <c r="DL24" s="724">
        <v>3813755</v>
      </c>
      <c r="DM24" s="675"/>
      <c r="DN24" s="675"/>
      <c r="DO24" s="675"/>
      <c r="DP24" s="675"/>
      <c r="DQ24" s="675"/>
      <c r="DR24" s="675"/>
      <c r="DS24" s="675"/>
      <c r="DT24" s="675"/>
      <c r="DU24" s="675"/>
      <c r="DV24" s="676"/>
      <c r="DW24" s="679">
        <v>52.5</v>
      </c>
      <c r="DX24" s="680"/>
      <c r="DY24" s="680"/>
      <c r="DZ24" s="680"/>
      <c r="EA24" s="680"/>
      <c r="EB24" s="680"/>
      <c r="EC24" s="681"/>
    </row>
    <row r="25" spans="2:133" ht="11.25" customHeight="1" x14ac:dyDescent="0.2">
      <c r="B25" s="682" t="s">
        <v>287</v>
      </c>
      <c r="C25" s="683"/>
      <c r="D25" s="683"/>
      <c r="E25" s="683"/>
      <c r="F25" s="683"/>
      <c r="G25" s="683"/>
      <c r="H25" s="683"/>
      <c r="I25" s="683"/>
      <c r="J25" s="683"/>
      <c r="K25" s="683"/>
      <c r="L25" s="683"/>
      <c r="M25" s="683"/>
      <c r="N25" s="683"/>
      <c r="O25" s="683"/>
      <c r="P25" s="683"/>
      <c r="Q25" s="684"/>
      <c r="R25" s="685">
        <v>5</v>
      </c>
      <c r="S25" s="686"/>
      <c r="T25" s="686"/>
      <c r="U25" s="686"/>
      <c r="V25" s="686"/>
      <c r="W25" s="686"/>
      <c r="X25" s="686"/>
      <c r="Y25" s="687"/>
      <c r="Z25" s="688">
        <v>0</v>
      </c>
      <c r="AA25" s="688"/>
      <c r="AB25" s="688"/>
      <c r="AC25" s="688"/>
      <c r="AD25" s="689" t="s">
        <v>239</v>
      </c>
      <c r="AE25" s="689"/>
      <c r="AF25" s="689"/>
      <c r="AG25" s="689"/>
      <c r="AH25" s="689"/>
      <c r="AI25" s="689"/>
      <c r="AJ25" s="689"/>
      <c r="AK25" s="689"/>
      <c r="AL25" s="690" t="s">
        <v>126</v>
      </c>
      <c r="AM25" s="691"/>
      <c r="AN25" s="691"/>
      <c r="AO25" s="692"/>
      <c r="AP25" s="704" t="s">
        <v>288</v>
      </c>
      <c r="AQ25" s="705"/>
      <c r="AR25" s="705"/>
      <c r="AS25" s="705"/>
      <c r="AT25" s="705"/>
      <c r="AU25" s="705"/>
      <c r="AV25" s="705"/>
      <c r="AW25" s="705"/>
      <c r="AX25" s="705"/>
      <c r="AY25" s="705"/>
      <c r="AZ25" s="705"/>
      <c r="BA25" s="705"/>
      <c r="BB25" s="705"/>
      <c r="BC25" s="705"/>
      <c r="BD25" s="705"/>
      <c r="BE25" s="705"/>
      <c r="BF25" s="706"/>
      <c r="BG25" s="685" t="s">
        <v>126</v>
      </c>
      <c r="BH25" s="686"/>
      <c r="BI25" s="686"/>
      <c r="BJ25" s="686"/>
      <c r="BK25" s="686"/>
      <c r="BL25" s="686"/>
      <c r="BM25" s="686"/>
      <c r="BN25" s="687"/>
      <c r="BO25" s="688" t="s">
        <v>239</v>
      </c>
      <c r="BP25" s="688"/>
      <c r="BQ25" s="688"/>
      <c r="BR25" s="688"/>
      <c r="BS25" s="694" t="s">
        <v>126</v>
      </c>
      <c r="BT25" s="686"/>
      <c r="BU25" s="686"/>
      <c r="BV25" s="686"/>
      <c r="BW25" s="686"/>
      <c r="BX25" s="686"/>
      <c r="BY25" s="686"/>
      <c r="BZ25" s="686"/>
      <c r="CA25" s="686"/>
      <c r="CB25" s="695"/>
      <c r="CD25" s="700" t="s">
        <v>289</v>
      </c>
      <c r="CE25" s="701"/>
      <c r="CF25" s="701"/>
      <c r="CG25" s="701"/>
      <c r="CH25" s="701"/>
      <c r="CI25" s="701"/>
      <c r="CJ25" s="701"/>
      <c r="CK25" s="701"/>
      <c r="CL25" s="701"/>
      <c r="CM25" s="701"/>
      <c r="CN25" s="701"/>
      <c r="CO25" s="701"/>
      <c r="CP25" s="701"/>
      <c r="CQ25" s="702"/>
      <c r="CR25" s="685">
        <v>2854776</v>
      </c>
      <c r="CS25" s="721"/>
      <c r="CT25" s="721"/>
      <c r="CU25" s="721"/>
      <c r="CV25" s="721"/>
      <c r="CW25" s="721"/>
      <c r="CX25" s="721"/>
      <c r="CY25" s="722"/>
      <c r="CZ25" s="690">
        <v>20.399999999999999</v>
      </c>
      <c r="DA25" s="719"/>
      <c r="DB25" s="719"/>
      <c r="DC25" s="723"/>
      <c r="DD25" s="694">
        <v>2752722</v>
      </c>
      <c r="DE25" s="721"/>
      <c r="DF25" s="721"/>
      <c r="DG25" s="721"/>
      <c r="DH25" s="721"/>
      <c r="DI25" s="721"/>
      <c r="DJ25" s="721"/>
      <c r="DK25" s="722"/>
      <c r="DL25" s="694">
        <v>2749892</v>
      </c>
      <c r="DM25" s="721"/>
      <c r="DN25" s="721"/>
      <c r="DO25" s="721"/>
      <c r="DP25" s="721"/>
      <c r="DQ25" s="721"/>
      <c r="DR25" s="721"/>
      <c r="DS25" s="721"/>
      <c r="DT25" s="721"/>
      <c r="DU25" s="721"/>
      <c r="DV25" s="722"/>
      <c r="DW25" s="690">
        <v>37.799999999999997</v>
      </c>
      <c r="DX25" s="719"/>
      <c r="DY25" s="719"/>
      <c r="DZ25" s="719"/>
      <c r="EA25" s="719"/>
      <c r="EB25" s="719"/>
      <c r="EC25" s="720"/>
    </row>
    <row r="26" spans="2:133" ht="11.25" customHeight="1" x14ac:dyDescent="0.2">
      <c r="B26" s="682" t="s">
        <v>290</v>
      </c>
      <c r="C26" s="683"/>
      <c r="D26" s="683"/>
      <c r="E26" s="683"/>
      <c r="F26" s="683"/>
      <c r="G26" s="683"/>
      <c r="H26" s="683"/>
      <c r="I26" s="683"/>
      <c r="J26" s="683"/>
      <c r="K26" s="683"/>
      <c r="L26" s="683"/>
      <c r="M26" s="683"/>
      <c r="N26" s="683"/>
      <c r="O26" s="683"/>
      <c r="P26" s="683"/>
      <c r="Q26" s="684"/>
      <c r="R26" s="685">
        <v>7305748</v>
      </c>
      <c r="S26" s="686"/>
      <c r="T26" s="686"/>
      <c r="U26" s="686"/>
      <c r="V26" s="686"/>
      <c r="W26" s="686"/>
      <c r="X26" s="686"/>
      <c r="Y26" s="687"/>
      <c r="Z26" s="688">
        <v>49.5</v>
      </c>
      <c r="AA26" s="688"/>
      <c r="AB26" s="688"/>
      <c r="AC26" s="688"/>
      <c r="AD26" s="689">
        <v>6759737</v>
      </c>
      <c r="AE26" s="689"/>
      <c r="AF26" s="689"/>
      <c r="AG26" s="689"/>
      <c r="AH26" s="689"/>
      <c r="AI26" s="689"/>
      <c r="AJ26" s="689"/>
      <c r="AK26" s="689"/>
      <c r="AL26" s="690">
        <v>99.4</v>
      </c>
      <c r="AM26" s="691"/>
      <c r="AN26" s="691"/>
      <c r="AO26" s="692"/>
      <c r="AP26" s="704" t="s">
        <v>291</v>
      </c>
      <c r="AQ26" s="734"/>
      <c r="AR26" s="734"/>
      <c r="AS26" s="734"/>
      <c r="AT26" s="734"/>
      <c r="AU26" s="734"/>
      <c r="AV26" s="734"/>
      <c r="AW26" s="734"/>
      <c r="AX26" s="734"/>
      <c r="AY26" s="734"/>
      <c r="AZ26" s="734"/>
      <c r="BA26" s="734"/>
      <c r="BB26" s="734"/>
      <c r="BC26" s="734"/>
      <c r="BD26" s="734"/>
      <c r="BE26" s="734"/>
      <c r="BF26" s="706"/>
      <c r="BG26" s="685" t="s">
        <v>126</v>
      </c>
      <c r="BH26" s="686"/>
      <c r="BI26" s="686"/>
      <c r="BJ26" s="686"/>
      <c r="BK26" s="686"/>
      <c r="BL26" s="686"/>
      <c r="BM26" s="686"/>
      <c r="BN26" s="687"/>
      <c r="BO26" s="688" t="s">
        <v>126</v>
      </c>
      <c r="BP26" s="688"/>
      <c r="BQ26" s="688"/>
      <c r="BR26" s="688"/>
      <c r="BS26" s="694" t="s">
        <v>239</v>
      </c>
      <c r="BT26" s="686"/>
      <c r="BU26" s="686"/>
      <c r="BV26" s="686"/>
      <c r="BW26" s="686"/>
      <c r="BX26" s="686"/>
      <c r="BY26" s="686"/>
      <c r="BZ26" s="686"/>
      <c r="CA26" s="686"/>
      <c r="CB26" s="695"/>
      <c r="CD26" s="700" t="s">
        <v>292</v>
      </c>
      <c r="CE26" s="701"/>
      <c r="CF26" s="701"/>
      <c r="CG26" s="701"/>
      <c r="CH26" s="701"/>
      <c r="CI26" s="701"/>
      <c r="CJ26" s="701"/>
      <c r="CK26" s="701"/>
      <c r="CL26" s="701"/>
      <c r="CM26" s="701"/>
      <c r="CN26" s="701"/>
      <c r="CO26" s="701"/>
      <c r="CP26" s="701"/>
      <c r="CQ26" s="702"/>
      <c r="CR26" s="685">
        <v>1760121</v>
      </c>
      <c r="CS26" s="686"/>
      <c r="CT26" s="686"/>
      <c r="CU26" s="686"/>
      <c r="CV26" s="686"/>
      <c r="CW26" s="686"/>
      <c r="CX26" s="686"/>
      <c r="CY26" s="687"/>
      <c r="CZ26" s="690">
        <v>12.6</v>
      </c>
      <c r="DA26" s="719"/>
      <c r="DB26" s="719"/>
      <c r="DC26" s="723"/>
      <c r="DD26" s="694">
        <v>1689497</v>
      </c>
      <c r="DE26" s="686"/>
      <c r="DF26" s="686"/>
      <c r="DG26" s="686"/>
      <c r="DH26" s="686"/>
      <c r="DI26" s="686"/>
      <c r="DJ26" s="686"/>
      <c r="DK26" s="687"/>
      <c r="DL26" s="694" t="s">
        <v>239</v>
      </c>
      <c r="DM26" s="686"/>
      <c r="DN26" s="686"/>
      <c r="DO26" s="686"/>
      <c r="DP26" s="686"/>
      <c r="DQ26" s="686"/>
      <c r="DR26" s="686"/>
      <c r="DS26" s="686"/>
      <c r="DT26" s="686"/>
      <c r="DU26" s="686"/>
      <c r="DV26" s="687"/>
      <c r="DW26" s="690" t="s">
        <v>126</v>
      </c>
      <c r="DX26" s="719"/>
      <c r="DY26" s="719"/>
      <c r="DZ26" s="719"/>
      <c r="EA26" s="719"/>
      <c r="EB26" s="719"/>
      <c r="EC26" s="720"/>
    </row>
    <row r="27" spans="2:133" ht="11.25" customHeight="1" x14ac:dyDescent="0.2">
      <c r="B27" s="682" t="s">
        <v>293</v>
      </c>
      <c r="C27" s="683"/>
      <c r="D27" s="683"/>
      <c r="E27" s="683"/>
      <c r="F27" s="683"/>
      <c r="G27" s="683"/>
      <c r="H27" s="683"/>
      <c r="I27" s="683"/>
      <c r="J27" s="683"/>
      <c r="K27" s="683"/>
      <c r="L27" s="683"/>
      <c r="M27" s="683"/>
      <c r="N27" s="683"/>
      <c r="O27" s="683"/>
      <c r="P27" s="683"/>
      <c r="Q27" s="684"/>
      <c r="R27" s="685">
        <v>4497</v>
      </c>
      <c r="S27" s="686"/>
      <c r="T27" s="686"/>
      <c r="U27" s="686"/>
      <c r="V27" s="686"/>
      <c r="W27" s="686"/>
      <c r="X27" s="686"/>
      <c r="Y27" s="687"/>
      <c r="Z27" s="688">
        <v>0</v>
      </c>
      <c r="AA27" s="688"/>
      <c r="AB27" s="688"/>
      <c r="AC27" s="688"/>
      <c r="AD27" s="689">
        <v>4497</v>
      </c>
      <c r="AE27" s="689"/>
      <c r="AF27" s="689"/>
      <c r="AG27" s="689"/>
      <c r="AH27" s="689"/>
      <c r="AI27" s="689"/>
      <c r="AJ27" s="689"/>
      <c r="AK27" s="689"/>
      <c r="AL27" s="690">
        <v>0.1</v>
      </c>
      <c r="AM27" s="691"/>
      <c r="AN27" s="691"/>
      <c r="AO27" s="692"/>
      <c r="AP27" s="682" t="s">
        <v>294</v>
      </c>
      <c r="AQ27" s="683"/>
      <c r="AR27" s="683"/>
      <c r="AS27" s="683"/>
      <c r="AT27" s="683"/>
      <c r="AU27" s="683"/>
      <c r="AV27" s="683"/>
      <c r="AW27" s="683"/>
      <c r="AX27" s="683"/>
      <c r="AY27" s="683"/>
      <c r="AZ27" s="683"/>
      <c r="BA27" s="683"/>
      <c r="BB27" s="683"/>
      <c r="BC27" s="683"/>
      <c r="BD27" s="683"/>
      <c r="BE27" s="683"/>
      <c r="BF27" s="684"/>
      <c r="BG27" s="685">
        <v>5781820</v>
      </c>
      <c r="BH27" s="686"/>
      <c r="BI27" s="686"/>
      <c r="BJ27" s="686"/>
      <c r="BK27" s="686"/>
      <c r="BL27" s="686"/>
      <c r="BM27" s="686"/>
      <c r="BN27" s="687"/>
      <c r="BO27" s="688">
        <v>100</v>
      </c>
      <c r="BP27" s="688"/>
      <c r="BQ27" s="688"/>
      <c r="BR27" s="688"/>
      <c r="BS27" s="694" t="s">
        <v>239</v>
      </c>
      <c r="BT27" s="686"/>
      <c r="BU27" s="686"/>
      <c r="BV27" s="686"/>
      <c r="BW27" s="686"/>
      <c r="BX27" s="686"/>
      <c r="BY27" s="686"/>
      <c r="BZ27" s="686"/>
      <c r="CA27" s="686"/>
      <c r="CB27" s="695"/>
      <c r="CD27" s="700" t="s">
        <v>295</v>
      </c>
      <c r="CE27" s="701"/>
      <c r="CF27" s="701"/>
      <c r="CG27" s="701"/>
      <c r="CH27" s="701"/>
      <c r="CI27" s="701"/>
      <c r="CJ27" s="701"/>
      <c r="CK27" s="701"/>
      <c r="CL27" s="701"/>
      <c r="CM27" s="701"/>
      <c r="CN27" s="701"/>
      <c r="CO27" s="701"/>
      <c r="CP27" s="701"/>
      <c r="CQ27" s="702"/>
      <c r="CR27" s="685">
        <v>1796787</v>
      </c>
      <c r="CS27" s="721"/>
      <c r="CT27" s="721"/>
      <c r="CU27" s="721"/>
      <c r="CV27" s="721"/>
      <c r="CW27" s="721"/>
      <c r="CX27" s="721"/>
      <c r="CY27" s="722"/>
      <c r="CZ27" s="690">
        <v>12.8</v>
      </c>
      <c r="DA27" s="719"/>
      <c r="DB27" s="719"/>
      <c r="DC27" s="723"/>
      <c r="DD27" s="694">
        <v>525624</v>
      </c>
      <c r="DE27" s="721"/>
      <c r="DF27" s="721"/>
      <c r="DG27" s="721"/>
      <c r="DH27" s="721"/>
      <c r="DI27" s="721"/>
      <c r="DJ27" s="721"/>
      <c r="DK27" s="722"/>
      <c r="DL27" s="694">
        <v>519885</v>
      </c>
      <c r="DM27" s="721"/>
      <c r="DN27" s="721"/>
      <c r="DO27" s="721"/>
      <c r="DP27" s="721"/>
      <c r="DQ27" s="721"/>
      <c r="DR27" s="721"/>
      <c r="DS27" s="721"/>
      <c r="DT27" s="721"/>
      <c r="DU27" s="721"/>
      <c r="DV27" s="722"/>
      <c r="DW27" s="690">
        <v>7.2</v>
      </c>
      <c r="DX27" s="719"/>
      <c r="DY27" s="719"/>
      <c r="DZ27" s="719"/>
      <c r="EA27" s="719"/>
      <c r="EB27" s="719"/>
      <c r="EC27" s="720"/>
    </row>
    <row r="28" spans="2:133" ht="11.25" customHeight="1" x14ac:dyDescent="0.2">
      <c r="B28" s="682" t="s">
        <v>296</v>
      </c>
      <c r="C28" s="683"/>
      <c r="D28" s="683"/>
      <c r="E28" s="683"/>
      <c r="F28" s="683"/>
      <c r="G28" s="683"/>
      <c r="H28" s="683"/>
      <c r="I28" s="683"/>
      <c r="J28" s="683"/>
      <c r="K28" s="683"/>
      <c r="L28" s="683"/>
      <c r="M28" s="683"/>
      <c r="N28" s="683"/>
      <c r="O28" s="683"/>
      <c r="P28" s="683"/>
      <c r="Q28" s="684"/>
      <c r="R28" s="685">
        <v>35238</v>
      </c>
      <c r="S28" s="686"/>
      <c r="T28" s="686"/>
      <c r="U28" s="686"/>
      <c r="V28" s="686"/>
      <c r="W28" s="686"/>
      <c r="X28" s="686"/>
      <c r="Y28" s="687"/>
      <c r="Z28" s="688">
        <v>0.2</v>
      </c>
      <c r="AA28" s="688"/>
      <c r="AB28" s="688"/>
      <c r="AC28" s="688"/>
      <c r="AD28" s="689" t="s">
        <v>126</v>
      </c>
      <c r="AE28" s="689"/>
      <c r="AF28" s="689"/>
      <c r="AG28" s="689"/>
      <c r="AH28" s="689"/>
      <c r="AI28" s="689"/>
      <c r="AJ28" s="689"/>
      <c r="AK28" s="689"/>
      <c r="AL28" s="690" t="s">
        <v>126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297</v>
      </c>
      <c r="CE28" s="701"/>
      <c r="CF28" s="701"/>
      <c r="CG28" s="701"/>
      <c r="CH28" s="701"/>
      <c r="CI28" s="701"/>
      <c r="CJ28" s="701"/>
      <c r="CK28" s="701"/>
      <c r="CL28" s="701"/>
      <c r="CM28" s="701"/>
      <c r="CN28" s="701"/>
      <c r="CO28" s="701"/>
      <c r="CP28" s="701"/>
      <c r="CQ28" s="702"/>
      <c r="CR28" s="685">
        <v>543978</v>
      </c>
      <c r="CS28" s="686"/>
      <c r="CT28" s="686"/>
      <c r="CU28" s="686"/>
      <c r="CV28" s="686"/>
      <c r="CW28" s="686"/>
      <c r="CX28" s="686"/>
      <c r="CY28" s="687"/>
      <c r="CZ28" s="690">
        <v>3.9</v>
      </c>
      <c r="DA28" s="719"/>
      <c r="DB28" s="719"/>
      <c r="DC28" s="723"/>
      <c r="DD28" s="694">
        <v>543978</v>
      </c>
      <c r="DE28" s="686"/>
      <c r="DF28" s="686"/>
      <c r="DG28" s="686"/>
      <c r="DH28" s="686"/>
      <c r="DI28" s="686"/>
      <c r="DJ28" s="686"/>
      <c r="DK28" s="687"/>
      <c r="DL28" s="694">
        <v>543978</v>
      </c>
      <c r="DM28" s="686"/>
      <c r="DN28" s="686"/>
      <c r="DO28" s="686"/>
      <c r="DP28" s="686"/>
      <c r="DQ28" s="686"/>
      <c r="DR28" s="686"/>
      <c r="DS28" s="686"/>
      <c r="DT28" s="686"/>
      <c r="DU28" s="686"/>
      <c r="DV28" s="687"/>
      <c r="DW28" s="690">
        <v>7.5</v>
      </c>
      <c r="DX28" s="719"/>
      <c r="DY28" s="719"/>
      <c r="DZ28" s="719"/>
      <c r="EA28" s="719"/>
      <c r="EB28" s="719"/>
      <c r="EC28" s="720"/>
    </row>
    <row r="29" spans="2:133" ht="11.25" customHeight="1" x14ac:dyDescent="0.2">
      <c r="B29" s="682" t="s">
        <v>298</v>
      </c>
      <c r="C29" s="683"/>
      <c r="D29" s="683"/>
      <c r="E29" s="683"/>
      <c r="F29" s="683"/>
      <c r="G29" s="683"/>
      <c r="H29" s="683"/>
      <c r="I29" s="683"/>
      <c r="J29" s="683"/>
      <c r="K29" s="683"/>
      <c r="L29" s="683"/>
      <c r="M29" s="683"/>
      <c r="N29" s="683"/>
      <c r="O29" s="683"/>
      <c r="P29" s="683"/>
      <c r="Q29" s="684"/>
      <c r="R29" s="685">
        <v>86225</v>
      </c>
      <c r="S29" s="686"/>
      <c r="T29" s="686"/>
      <c r="U29" s="686"/>
      <c r="V29" s="686"/>
      <c r="W29" s="686"/>
      <c r="X29" s="686"/>
      <c r="Y29" s="687"/>
      <c r="Z29" s="688">
        <v>0.6</v>
      </c>
      <c r="AA29" s="688"/>
      <c r="AB29" s="688"/>
      <c r="AC29" s="688"/>
      <c r="AD29" s="689">
        <v>29255</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299</v>
      </c>
      <c r="CE29" s="726"/>
      <c r="CF29" s="700" t="s">
        <v>69</v>
      </c>
      <c r="CG29" s="701"/>
      <c r="CH29" s="701"/>
      <c r="CI29" s="701"/>
      <c r="CJ29" s="701"/>
      <c r="CK29" s="701"/>
      <c r="CL29" s="701"/>
      <c r="CM29" s="701"/>
      <c r="CN29" s="701"/>
      <c r="CO29" s="701"/>
      <c r="CP29" s="701"/>
      <c r="CQ29" s="702"/>
      <c r="CR29" s="685">
        <v>543978</v>
      </c>
      <c r="CS29" s="721"/>
      <c r="CT29" s="721"/>
      <c r="CU29" s="721"/>
      <c r="CV29" s="721"/>
      <c r="CW29" s="721"/>
      <c r="CX29" s="721"/>
      <c r="CY29" s="722"/>
      <c r="CZ29" s="690">
        <v>3.9</v>
      </c>
      <c r="DA29" s="719"/>
      <c r="DB29" s="719"/>
      <c r="DC29" s="723"/>
      <c r="DD29" s="694">
        <v>543978</v>
      </c>
      <c r="DE29" s="721"/>
      <c r="DF29" s="721"/>
      <c r="DG29" s="721"/>
      <c r="DH29" s="721"/>
      <c r="DI29" s="721"/>
      <c r="DJ29" s="721"/>
      <c r="DK29" s="722"/>
      <c r="DL29" s="694">
        <v>543978</v>
      </c>
      <c r="DM29" s="721"/>
      <c r="DN29" s="721"/>
      <c r="DO29" s="721"/>
      <c r="DP29" s="721"/>
      <c r="DQ29" s="721"/>
      <c r="DR29" s="721"/>
      <c r="DS29" s="721"/>
      <c r="DT29" s="721"/>
      <c r="DU29" s="721"/>
      <c r="DV29" s="722"/>
      <c r="DW29" s="690">
        <v>7.5</v>
      </c>
      <c r="DX29" s="719"/>
      <c r="DY29" s="719"/>
      <c r="DZ29" s="719"/>
      <c r="EA29" s="719"/>
      <c r="EB29" s="719"/>
      <c r="EC29" s="720"/>
    </row>
    <row r="30" spans="2:133" ht="11.25" customHeight="1" x14ac:dyDescent="0.2">
      <c r="B30" s="682" t="s">
        <v>300</v>
      </c>
      <c r="C30" s="683"/>
      <c r="D30" s="683"/>
      <c r="E30" s="683"/>
      <c r="F30" s="683"/>
      <c r="G30" s="683"/>
      <c r="H30" s="683"/>
      <c r="I30" s="683"/>
      <c r="J30" s="683"/>
      <c r="K30" s="683"/>
      <c r="L30" s="683"/>
      <c r="M30" s="683"/>
      <c r="N30" s="683"/>
      <c r="O30" s="683"/>
      <c r="P30" s="683"/>
      <c r="Q30" s="684"/>
      <c r="R30" s="685">
        <v>81324</v>
      </c>
      <c r="S30" s="686"/>
      <c r="T30" s="686"/>
      <c r="U30" s="686"/>
      <c r="V30" s="686"/>
      <c r="W30" s="686"/>
      <c r="X30" s="686"/>
      <c r="Y30" s="687"/>
      <c r="Z30" s="688">
        <v>0.6</v>
      </c>
      <c r="AA30" s="688"/>
      <c r="AB30" s="688"/>
      <c r="AC30" s="688"/>
      <c r="AD30" s="689" t="s">
        <v>239</v>
      </c>
      <c r="AE30" s="689"/>
      <c r="AF30" s="689"/>
      <c r="AG30" s="689"/>
      <c r="AH30" s="689"/>
      <c r="AI30" s="689"/>
      <c r="AJ30" s="689"/>
      <c r="AK30" s="689"/>
      <c r="AL30" s="690" t="s">
        <v>239</v>
      </c>
      <c r="AM30" s="691"/>
      <c r="AN30" s="691"/>
      <c r="AO30" s="692"/>
      <c r="AP30" s="664" t="s">
        <v>217</v>
      </c>
      <c r="AQ30" s="665"/>
      <c r="AR30" s="665"/>
      <c r="AS30" s="665"/>
      <c r="AT30" s="665"/>
      <c r="AU30" s="665"/>
      <c r="AV30" s="665"/>
      <c r="AW30" s="665"/>
      <c r="AX30" s="665"/>
      <c r="AY30" s="665"/>
      <c r="AZ30" s="665"/>
      <c r="BA30" s="665"/>
      <c r="BB30" s="665"/>
      <c r="BC30" s="665"/>
      <c r="BD30" s="665"/>
      <c r="BE30" s="665"/>
      <c r="BF30" s="666"/>
      <c r="BG30" s="664" t="s">
        <v>301</v>
      </c>
      <c r="BH30" s="738"/>
      <c r="BI30" s="738"/>
      <c r="BJ30" s="738"/>
      <c r="BK30" s="738"/>
      <c r="BL30" s="738"/>
      <c r="BM30" s="738"/>
      <c r="BN30" s="738"/>
      <c r="BO30" s="738"/>
      <c r="BP30" s="738"/>
      <c r="BQ30" s="739"/>
      <c r="BR30" s="664" t="s">
        <v>302</v>
      </c>
      <c r="BS30" s="738"/>
      <c r="BT30" s="738"/>
      <c r="BU30" s="738"/>
      <c r="BV30" s="738"/>
      <c r="BW30" s="738"/>
      <c r="BX30" s="738"/>
      <c r="BY30" s="738"/>
      <c r="BZ30" s="738"/>
      <c r="CA30" s="738"/>
      <c r="CB30" s="739"/>
      <c r="CD30" s="727"/>
      <c r="CE30" s="728"/>
      <c r="CF30" s="700" t="s">
        <v>303</v>
      </c>
      <c r="CG30" s="701"/>
      <c r="CH30" s="701"/>
      <c r="CI30" s="701"/>
      <c r="CJ30" s="701"/>
      <c r="CK30" s="701"/>
      <c r="CL30" s="701"/>
      <c r="CM30" s="701"/>
      <c r="CN30" s="701"/>
      <c r="CO30" s="701"/>
      <c r="CP30" s="701"/>
      <c r="CQ30" s="702"/>
      <c r="CR30" s="685">
        <v>521485</v>
      </c>
      <c r="CS30" s="686"/>
      <c r="CT30" s="686"/>
      <c r="CU30" s="686"/>
      <c r="CV30" s="686"/>
      <c r="CW30" s="686"/>
      <c r="CX30" s="686"/>
      <c r="CY30" s="687"/>
      <c r="CZ30" s="690">
        <v>3.7</v>
      </c>
      <c r="DA30" s="719"/>
      <c r="DB30" s="719"/>
      <c r="DC30" s="723"/>
      <c r="DD30" s="694">
        <v>521485</v>
      </c>
      <c r="DE30" s="686"/>
      <c r="DF30" s="686"/>
      <c r="DG30" s="686"/>
      <c r="DH30" s="686"/>
      <c r="DI30" s="686"/>
      <c r="DJ30" s="686"/>
      <c r="DK30" s="687"/>
      <c r="DL30" s="694">
        <v>521485</v>
      </c>
      <c r="DM30" s="686"/>
      <c r="DN30" s="686"/>
      <c r="DO30" s="686"/>
      <c r="DP30" s="686"/>
      <c r="DQ30" s="686"/>
      <c r="DR30" s="686"/>
      <c r="DS30" s="686"/>
      <c r="DT30" s="686"/>
      <c r="DU30" s="686"/>
      <c r="DV30" s="687"/>
      <c r="DW30" s="690">
        <v>7.2</v>
      </c>
      <c r="DX30" s="719"/>
      <c r="DY30" s="719"/>
      <c r="DZ30" s="719"/>
      <c r="EA30" s="719"/>
      <c r="EB30" s="719"/>
      <c r="EC30" s="720"/>
    </row>
    <row r="31" spans="2:133" ht="11.25" customHeight="1" x14ac:dyDescent="0.2">
      <c r="B31" s="682" t="s">
        <v>304</v>
      </c>
      <c r="C31" s="683"/>
      <c r="D31" s="683"/>
      <c r="E31" s="683"/>
      <c r="F31" s="683"/>
      <c r="G31" s="683"/>
      <c r="H31" s="683"/>
      <c r="I31" s="683"/>
      <c r="J31" s="683"/>
      <c r="K31" s="683"/>
      <c r="L31" s="683"/>
      <c r="M31" s="683"/>
      <c r="N31" s="683"/>
      <c r="O31" s="683"/>
      <c r="P31" s="683"/>
      <c r="Q31" s="684"/>
      <c r="R31" s="685">
        <v>4902414</v>
      </c>
      <c r="S31" s="686"/>
      <c r="T31" s="686"/>
      <c r="U31" s="686"/>
      <c r="V31" s="686"/>
      <c r="W31" s="686"/>
      <c r="X31" s="686"/>
      <c r="Y31" s="687"/>
      <c r="Z31" s="688">
        <v>33.200000000000003</v>
      </c>
      <c r="AA31" s="688"/>
      <c r="AB31" s="688"/>
      <c r="AC31" s="688"/>
      <c r="AD31" s="689" t="s">
        <v>126</v>
      </c>
      <c r="AE31" s="689"/>
      <c r="AF31" s="689"/>
      <c r="AG31" s="689"/>
      <c r="AH31" s="689"/>
      <c r="AI31" s="689"/>
      <c r="AJ31" s="689"/>
      <c r="AK31" s="689"/>
      <c r="AL31" s="690" t="s">
        <v>239</v>
      </c>
      <c r="AM31" s="691"/>
      <c r="AN31" s="691"/>
      <c r="AO31" s="692"/>
      <c r="AP31" s="742" t="s">
        <v>305</v>
      </c>
      <c r="AQ31" s="743"/>
      <c r="AR31" s="743"/>
      <c r="AS31" s="743"/>
      <c r="AT31" s="748" t="s">
        <v>306</v>
      </c>
      <c r="AU31" s="231"/>
      <c r="AV31" s="231"/>
      <c r="AW31" s="231"/>
      <c r="AX31" s="671" t="s">
        <v>183</v>
      </c>
      <c r="AY31" s="672"/>
      <c r="AZ31" s="672"/>
      <c r="BA31" s="672"/>
      <c r="BB31" s="672"/>
      <c r="BC31" s="672"/>
      <c r="BD31" s="672"/>
      <c r="BE31" s="672"/>
      <c r="BF31" s="673"/>
      <c r="BG31" s="753">
        <v>98.8</v>
      </c>
      <c r="BH31" s="740"/>
      <c r="BI31" s="740"/>
      <c r="BJ31" s="740"/>
      <c r="BK31" s="740"/>
      <c r="BL31" s="740"/>
      <c r="BM31" s="680">
        <v>98.4</v>
      </c>
      <c r="BN31" s="740"/>
      <c r="BO31" s="740"/>
      <c r="BP31" s="740"/>
      <c r="BQ31" s="741"/>
      <c r="BR31" s="753">
        <v>99.5</v>
      </c>
      <c r="BS31" s="740"/>
      <c r="BT31" s="740"/>
      <c r="BU31" s="740"/>
      <c r="BV31" s="740"/>
      <c r="BW31" s="740"/>
      <c r="BX31" s="680">
        <v>99</v>
      </c>
      <c r="BY31" s="740"/>
      <c r="BZ31" s="740"/>
      <c r="CA31" s="740"/>
      <c r="CB31" s="741"/>
      <c r="CD31" s="727"/>
      <c r="CE31" s="728"/>
      <c r="CF31" s="700" t="s">
        <v>307</v>
      </c>
      <c r="CG31" s="701"/>
      <c r="CH31" s="701"/>
      <c r="CI31" s="701"/>
      <c r="CJ31" s="701"/>
      <c r="CK31" s="701"/>
      <c r="CL31" s="701"/>
      <c r="CM31" s="701"/>
      <c r="CN31" s="701"/>
      <c r="CO31" s="701"/>
      <c r="CP31" s="701"/>
      <c r="CQ31" s="702"/>
      <c r="CR31" s="685">
        <v>22493</v>
      </c>
      <c r="CS31" s="721"/>
      <c r="CT31" s="721"/>
      <c r="CU31" s="721"/>
      <c r="CV31" s="721"/>
      <c r="CW31" s="721"/>
      <c r="CX31" s="721"/>
      <c r="CY31" s="722"/>
      <c r="CZ31" s="690">
        <v>0.2</v>
      </c>
      <c r="DA31" s="719"/>
      <c r="DB31" s="719"/>
      <c r="DC31" s="723"/>
      <c r="DD31" s="694">
        <v>22493</v>
      </c>
      <c r="DE31" s="721"/>
      <c r="DF31" s="721"/>
      <c r="DG31" s="721"/>
      <c r="DH31" s="721"/>
      <c r="DI31" s="721"/>
      <c r="DJ31" s="721"/>
      <c r="DK31" s="722"/>
      <c r="DL31" s="694">
        <v>22493</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2">
      <c r="B32" s="731" t="s">
        <v>308</v>
      </c>
      <c r="C32" s="732"/>
      <c r="D32" s="732"/>
      <c r="E32" s="732"/>
      <c r="F32" s="732"/>
      <c r="G32" s="732"/>
      <c r="H32" s="732"/>
      <c r="I32" s="732"/>
      <c r="J32" s="732"/>
      <c r="K32" s="732"/>
      <c r="L32" s="732"/>
      <c r="M32" s="732"/>
      <c r="N32" s="732"/>
      <c r="O32" s="732"/>
      <c r="P32" s="732"/>
      <c r="Q32" s="733"/>
      <c r="R32" s="685" t="s">
        <v>239</v>
      </c>
      <c r="S32" s="686"/>
      <c r="T32" s="686"/>
      <c r="U32" s="686"/>
      <c r="V32" s="686"/>
      <c r="W32" s="686"/>
      <c r="X32" s="686"/>
      <c r="Y32" s="687"/>
      <c r="Z32" s="688" t="s">
        <v>239</v>
      </c>
      <c r="AA32" s="688"/>
      <c r="AB32" s="688"/>
      <c r="AC32" s="688"/>
      <c r="AD32" s="689" t="s">
        <v>239</v>
      </c>
      <c r="AE32" s="689"/>
      <c r="AF32" s="689"/>
      <c r="AG32" s="689"/>
      <c r="AH32" s="689"/>
      <c r="AI32" s="689"/>
      <c r="AJ32" s="689"/>
      <c r="AK32" s="689"/>
      <c r="AL32" s="690" t="s">
        <v>126</v>
      </c>
      <c r="AM32" s="691"/>
      <c r="AN32" s="691"/>
      <c r="AO32" s="692"/>
      <c r="AP32" s="744"/>
      <c r="AQ32" s="745"/>
      <c r="AR32" s="745"/>
      <c r="AS32" s="745"/>
      <c r="AT32" s="749"/>
      <c r="AU32" s="230" t="s">
        <v>309</v>
      </c>
      <c r="AV32" s="230"/>
      <c r="AW32" s="230"/>
      <c r="AX32" s="682" t="s">
        <v>310</v>
      </c>
      <c r="AY32" s="683"/>
      <c r="AZ32" s="683"/>
      <c r="BA32" s="683"/>
      <c r="BB32" s="683"/>
      <c r="BC32" s="683"/>
      <c r="BD32" s="683"/>
      <c r="BE32" s="683"/>
      <c r="BF32" s="684"/>
      <c r="BG32" s="754">
        <v>99.2</v>
      </c>
      <c r="BH32" s="721"/>
      <c r="BI32" s="721"/>
      <c r="BJ32" s="721"/>
      <c r="BK32" s="721"/>
      <c r="BL32" s="721"/>
      <c r="BM32" s="691">
        <v>98.6</v>
      </c>
      <c r="BN32" s="751"/>
      <c r="BO32" s="751"/>
      <c r="BP32" s="751"/>
      <c r="BQ32" s="752"/>
      <c r="BR32" s="754">
        <v>99.4</v>
      </c>
      <c r="BS32" s="721"/>
      <c r="BT32" s="721"/>
      <c r="BU32" s="721"/>
      <c r="BV32" s="721"/>
      <c r="BW32" s="721"/>
      <c r="BX32" s="691">
        <v>98.8</v>
      </c>
      <c r="BY32" s="751"/>
      <c r="BZ32" s="751"/>
      <c r="CA32" s="751"/>
      <c r="CB32" s="752"/>
      <c r="CD32" s="729"/>
      <c r="CE32" s="730"/>
      <c r="CF32" s="700" t="s">
        <v>311</v>
      </c>
      <c r="CG32" s="701"/>
      <c r="CH32" s="701"/>
      <c r="CI32" s="701"/>
      <c r="CJ32" s="701"/>
      <c r="CK32" s="701"/>
      <c r="CL32" s="701"/>
      <c r="CM32" s="701"/>
      <c r="CN32" s="701"/>
      <c r="CO32" s="701"/>
      <c r="CP32" s="701"/>
      <c r="CQ32" s="702"/>
      <c r="CR32" s="685" t="s">
        <v>239</v>
      </c>
      <c r="CS32" s="686"/>
      <c r="CT32" s="686"/>
      <c r="CU32" s="686"/>
      <c r="CV32" s="686"/>
      <c r="CW32" s="686"/>
      <c r="CX32" s="686"/>
      <c r="CY32" s="687"/>
      <c r="CZ32" s="690" t="s">
        <v>126</v>
      </c>
      <c r="DA32" s="719"/>
      <c r="DB32" s="719"/>
      <c r="DC32" s="723"/>
      <c r="DD32" s="694" t="s">
        <v>126</v>
      </c>
      <c r="DE32" s="686"/>
      <c r="DF32" s="686"/>
      <c r="DG32" s="686"/>
      <c r="DH32" s="686"/>
      <c r="DI32" s="686"/>
      <c r="DJ32" s="686"/>
      <c r="DK32" s="687"/>
      <c r="DL32" s="694" t="s">
        <v>126</v>
      </c>
      <c r="DM32" s="686"/>
      <c r="DN32" s="686"/>
      <c r="DO32" s="686"/>
      <c r="DP32" s="686"/>
      <c r="DQ32" s="686"/>
      <c r="DR32" s="686"/>
      <c r="DS32" s="686"/>
      <c r="DT32" s="686"/>
      <c r="DU32" s="686"/>
      <c r="DV32" s="687"/>
      <c r="DW32" s="690" t="s">
        <v>239</v>
      </c>
      <c r="DX32" s="719"/>
      <c r="DY32" s="719"/>
      <c r="DZ32" s="719"/>
      <c r="EA32" s="719"/>
      <c r="EB32" s="719"/>
      <c r="EC32" s="720"/>
    </row>
    <row r="33" spans="2:133" ht="11.25" customHeight="1" x14ac:dyDescent="0.2">
      <c r="B33" s="682" t="s">
        <v>312</v>
      </c>
      <c r="C33" s="683"/>
      <c r="D33" s="683"/>
      <c r="E33" s="683"/>
      <c r="F33" s="683"/>
      <c r="G33" s="683"/>
      <c r="H33" s="683"/>
      <c r="I33" s="683"/>
      <c r="J33" s="683"/>
      <c r="K33" s="683"/>
      <c r="L33" s="683"/>
      <c r="M33" s="683"/>
      <c r="N33" s="683"/>
      <c r="O33" s="683"/>
      <c r="P33" s="683"/>
      <c r="Q33" s="684"/>
      <c r="R33" s="685">
        <v>696563</v>
      </c>
      <c r="S33" s="686"/>
      <c r="T33" s="686"/>
      <c r="U33" s="686"/>
      <c r="V33" s="686"/>
      <c r="W33" s="686"/>
      <c r="X33" s="686"/>
      <c r="Y33" s="687"/>
      <c r="Z33" s="688">
        <v>4.7</v>
      </c>
      <c r="AA33" s="688"/>
      <c r="AB33" s="688"/>
      <c r="AC33" s="688"/>
      <c r="AD33" s="689" t="s">
        <v>126</v>
      </c>
      <c r="AE33" s="689"/>
      <c r="AF33" s="689"/>
      <c r="AG33" s="689"/>
      <c r="AH33" s="689"/>
      <c r="AI33" s="689"/>
      <c r="AJ33" s="689"/>
      <c r="AK33" s="689"/>
      <c r="AL33" s="690" t="s">
        <v>239</v>
      </c>
      <c r="AM33" s="691"/>
      <c r="AN33" s="691"/>
      <c r="AO33" s="692"/>
      <c r="AP33" s="746"/>
      <c r="AQ33" s="747"/>
      <c r="AR33" s="747"/>
      <c r="AS33" s="747"/>
      <c r="AT33" s="750"/>
      <c r="AU33" s="232"/>
      <c r="AV33" s="232"/>
      <c r="AW33" s="232"/>
      <c r="AX33" s="735" t="s">
        <v>313</v>
      </c>
      <c r="AY33" s="736"/>
      <c r="AZ33" s="736"/>
      <c r="BA33" s="736"/>
      <c r="BB33" s="736"/>
      <c r="BC33" s="736"/>
      <c r="BD33" s="736"/>
      <c r="BE33" s="736"/>
      <c r="BF33" s="737"/>
      <c r="BG33" s="755">
        <v>98.4</v>
      </c>
      <c r="BH33" s="756"/>
      <c r="BI33" s="756"/>
      <c r="BJ33" s="756"/>
      <c r="BK33" s="756"/>
      <c r="BL33" s="756"/>
      <c r="BM33" s="757">
        <v>98.1</v>
      </c>
      <c r="BN33" s="756"/>
      <c r="BO33" s="756"/>
      <c r="BP33" s="756"/>
      <c r="BQ33" s="758"/>
      <c r="BR33" s="755">
        <v>99.6</v>
      </c>
      <c r="BS33" s="756"/>
      <c r="BT33" s="756"/>
      <c r="BU33" s="756"/>
      <c r="BV33" s="756"/>
      <c r="BW33" s="756"/>
      <c r="BX33" s="757">
        <v>99.1</v>
      </c>
      <c r="BY33" s="756"/>
      <c r="BZ33" s="756"/>
      <c r="CA33" s="756"/>
      <c r="CB33" s="758"/>
      <c r="CD33" s="700" t="s">
        <v>314</v>
      </c>
      <c r="CE33" s="701"/>
      <c r="CF33" s="701"/>
      <c r="CG33" s="701"/>
      <c r="CH33" s="701"/>
      <c r="CI33" s="701"/>
      <c r="CJ33" s="701"/>
      <c r="CK33" s="701"/>
      <c r="CL33" s="701"/>
      <c r="CM33" s="701"/>
      <c r="CN33" s="701"/>
      <c r="CO33" s="701"/>
      <c r="CP33" s="701"/>
      <c r="CQ33" s="702"/>
      <c r="CR33" s="685">
        <v>8430930</v>
      </c>
      <c r="CS33" s="721"/>
      <c r="CT33" s="721"/>
      <c r="CU33" s="721"/>
      <c r="CV33" s="721"/>
      <c r="CW33" s="721"/>
      <c r="CX33" s="721"/>
      <c r="CY33" s="722"/>
      <c r="CZ33" s="690">
        <v>60.3</v>
      </c>
      <c r="DA33" s="719"/>
      <c r="DB33" s="719"/>
      <c r="DC33" s="723"/>
      <c r="DD33" s="694">
        <v>4405932</v>
      </c>
      <c r="DE33" s="721"/>
      <c r="DF33" s="721"/>
      <c r="DG33" s="721"/>
      <c r="DH33" s="721"/>
      <c r="DI33" s="721"/>
      <c r="DJ33" s="721"/>
      <c r="DK33" s="722"/>
      <c r="DL33" s="694">
        <v>2776065</v>
      </c>
      <c r="DM33" s="721"/>
      <c r="DN33" s="721"/>
      <c r="DO33" s="721"/>
      <c r="DP33" s="721"/>
      <c r="DQ33" s="721"/>
      <c r="DR33" s="721"/>
      <c r="DS33" s="721"/>
      <c r="DT33" s="721"/>
      <c r="DU33" s="721"/>
      <c r="DV33" s="722"/>
      <c r="DW33" s="690">
        <v>38.200000000000003</v>
      </c>
      <c r="DX33" s="719"/>
      <c r="DY33" s="719"/>
      <c r="DZ33" s="719"/>
      <c r="EA33" s="719"/>
      <c r="EB33" s="719"/>
      <c r="EC33" s="720"/>
    </row>
    <row r="34" spans="2:133" ht="11.25" customHeight="1" x14ac:dyDescent="0.2">
      <c r="B34" s="682" t="s">
        <v>315</v>
      </c>
      <c r="C34" s="683"/>
      <c r="D34" s="683"/>
      <c r="E34" s="683"/>
      <c r="F34" s="683"/>
      <c r="G34" s="683"/>
      <c r="H34" s="683"/>
      <c r="I34" s="683"/>
      <c r="J34" s="683"/>
      <c r="K34" s="683"/>
      <c r="L34" s="683"/>
      <c r="M34" s="683"/>
      <c r="N34" s="683"/>
      <c r="O34" s="683"/>
      <c r="P34" s="683"/>
      <c r="Q34" s="684"/>
      <c r="R34" s="685">
        <v>6662</v>
      </c>
      <c r="S34" s="686"/>
      <c r="T34" s="686"/>
      <c r="U34" s="686"/>
      <c r="V34" s="686"/>
      <c r="W34" s="686"/>
      <c r="X34" s="686"/>
      <c r="Y34" s="687"/>
      <c r="Z34" s="688">
        <v>0</v>
      </c>
      <c r="AA34" s="688"/>
      <c r="AB34" s="688"/>
      <c r="AC34" s="688"/>
      <c r="AD34" s="689">
        <v>5404</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316</v>
      </c>
      <c r="CE34" s="701"/>
      <c r="CF34" s="701"/>
      <c r="CG34" s="701"/>
      <c r="CH34" s="701"/>
      <c r="CI34" s="701"/>
      <c r="CJ34" s="701"/>
      <c r="CK34" s="701"/>
      <c r="CL34" s="701"/>
      <c r="CM34" s="701"/>
      <c r="CN34" s="701"/>
      <c r="CO34" s="701"/>
      <c r="CP34" s="701"/>
      <c r="CQ34" s="702"/>
      <c r="CR34" s="685">
        <v>1510342</v>
      </c>
      <c r="CS34" s="686"/>
      <c r="CT34" s="686"/>
      <c r="CU34" s="686"/>
      <c r="CV34" s="686"/>
      <c r="CW34" s="686"/>
      <c r="CX34" s="686"/>
      <c r="CY34" s="687"/>
      <c r="CZ34" s="690">
        <v>10.8</v>
      </c>
      <c r="DA34" s="719"/>
      <c r="DB34" s="719"/>
      <c r="DC34" s="723"/>
      <c r="DD34" s="694">
        <v>1226932</v>
      </c>
      <c r="DE34" s="686"/>
      <c r="DF34" s="686"/>
      <c r="DG34" s="686"/>
      <c r="DH34" s="686"/>
      <c r="DI34" s="686"/>
      <c r="DJ34" s="686"/>
      <c r="DK34" s="687"/>
      <c r="DL34" s="694">
        <v>999330</v>
      </c>
      <c r="DM34" s="686"/>
      <c r="DN34" s="686"/>
      <c r="DO34" s="686"/>
      <c r="DP34" s="686"/>
      <c r="DQ34" s="686"/>
      <c r="DR34" s="686"/>
      <c r="DS34" s="686"/>
      <c r="DT34" s="686"/>
      <c r="DU34" s="686"/>
      <c r="DV34" s="687"/>
      <c r="DW34" s="690">
        <v>13.7</v>
      </c>
      <c r="DX34" s="719"/>
      <c r="DY34" s="719"/>
      <c r="DZ34" s="719"/>
      <c r="EA34" s="719"/>
      <c r="EB34" s="719"/>
      <c r="EC34" s="720"/>
    </row>
    <row r="35" spans="2:133" ht="11.25" customHeight="1" x14ac:dyDescent="0.2">
      <c r="B35" s="682" t="s">
        <v>317</v>
      </c>
      <c r="C35" s="683"/>
      <c r="D35" s="683"/>
      <c r="E35" s="683"/>
      <c r="F35" s="683"/>
      <c r="G35" s="683"/>
      <c r="H35" s="683"/>
      <c r="I35" s="683"/>
      <c r="J35" s="683"/>
      <c r="K35" s="683"/>
      <c r="L35" s="683"/>
      <c r="M35" s="683"/>
      <c r="N35" s="683"/>
      <c r="O35" s="683"/>
      <c r="P35" s="683"/>
      <c r="Q35" s="684"/>
      <c r="R35" s="685">
        <v>64897</v>
      </c>
      <c r="S35" s="686"/>
      <c r="T35" s="686"/>
      <c r="U35" s="686"/>
      <c r="V35" s="686"/>
      <c r="W35" s="686"/>
      <c r="X35" s="686"/>
      <c r="Y35" s="687"/>
      <c r="Z35" s="688">
        <v>0.4</v>
      </c>
      <c r="AA35" s="688"/>
      <c r="AB35" s="688"/>
      <c r="AC35" s="688"/>
      <c r="AD35" s="689" t="s">
        <v>239</v>
      </c>
      <c r="AE35" s="689"/>
      <c r="AF35" s="689"/>
      <c r="AG35" s="689"/>
      <c r="AH35" s="689"/>
      <c r="AI35" s="689"/>
      <c r="AJ35" s="689"/>
      <c r="AK35" s="689"/>
      <c r="AL35" s="690" t="s">
        <v>126</v>
      </c>
      <c r="AM35" s="691"/>
      <c r="AN35" s="691"/>
      <c r="AO35" s="692"/>
      <c r="AP35" s="235"/>
      <c r="AQ35" s="664" t="s">
        <v>318</v>
      </c>
      <c r="AR35" s="665"/>
      <c r="AS35" s="665"/>
      <c r="AT35" s="665"/>
      <c r="AU35" s="665"/>
      <c r="AV35" s="665"/>
      <c r="AW35" s="665"/>
      <c r="AX35" s="665"/>
      <c r="AY35" s="665"/>
      <c r="AZ35" s="665"/>
      <c r="BA35" s="665"/>
      <c r="BB35" s="665"/>
      <c r="BC35" s="665"/>
      <c r="BD35" s="665"/>
      <c r="BE35" s="665"/>
      <c r="BF35" s="666"/>
      <c r="BG35" s="664" t="s">
        <v>319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320</v>
      </c>
      <c r="CE35" s="701"/>
      <c r="CF35" s="701"/>
      <c r="CG35" s="701"/>
      <c r="CH35" s="701"/>
      <c r="CI35" s="701"/>
      <c r="CJ35" s="701"/>
      <c r="CK35" s="701"/>
      <c r="CL35" s="701"/>
      <c r="CM35" s="701"/>
      <c r="CN35" s="701"/>
      <c r="CO35" s="701"/>
      <c r="CP35" s="701"/>
      <c r="CQ35" s="702"/>
      <c r="CR35" s="685">
        <v>151379</v>
      </c>
      <c r="CS35" s="721"/>
      <c r="CT35" s="721"/>
      <c r="CU35" s="721"/>
      <c r="CV35" s="721"/>
      <c r="CW35" s="721"/>
      <c r="CX35" s="721"/>
      <c r="CY35" s="722"/>
      <c r="CZ35" s="690">
        <v>1.1000000000000001</v>
      </c>
      <c r="DA35" s="719"/>
      <c r="DB35" s="719"/>
      <c r="DC35" s="723"/>
      <c r="DD35" s="694">
        <v>29070</v>
      </c>
      <c r="DE35" s="721"/>
      <c r="DF35" s="721"/>
      <c r="DG35" s="721"/>
      <c r="DH35" s="721"/>
      <c r="DI35" s="721"/>
      <c r="DJ35" s="721"/>
      <c r="DK35" s="722"/>
      <c r="DL35" s="694">
        <v>29070</v>
      </c>
      <c r="DM35" s="721"/>
      <c r="DN35" s="721"/>
      <c r="DO35" s="721"/>
      <c r="DP35" s="721"/>
      <c r="DQ35" s="721"/>
      <c r="DR35" s="721"/>
      <c r="DS35" s="721"/>
      <c r="DT35" s="721"/>
      <c r="DU35" s="721"/>
      <c r="DV35" s="722"/>
      <c r="DW35" s="690">
        <v>0.4</v>
      </c>
      <c r="DX35" s="719"/>
      <c r="DY35" s="719"/>
      <c r="DZ35" s="719"/>
      <c r="EA35" s="719"/>
      <c r="EB35" s="719"/>
      <c r="EC35" s="720"/>
    </row>
    <row r="36" spans="2:133" ht="11.25" customHeight="1" x14ac:dyDescent="0.2">
      <c r="B36" s="682" t="s">
        <v>321</v>
      </c>
      <c r="C36" s="683"/>
      <c r="D36" s="683"/>
      <c r="E36" s="683"/>
      <c r="F36" s="683"/>
      <c r="G36" s="683"/>
      <c r="H36" s="683"/>
      <c r="I36" s="683"/>
      <c r="J36" s="683"/>
      <c r="K36" s="683"/>
      <c r="L36" s="683"/>
      <c r="M36" s="683"/>
      <c r="N36" s="683"/>
      <c r="O36" s="683"/>
      <c r="P36" s="683"/>
      <c r="Q36" s="684"/>
      <c r="R36" s="685">
        <v>501499</v>
      </c>
      <c r="S36" s="686"/>
      <c r="T36" s="686"/>
      <c r="U36" s="686"/>
      <c r="V36" s="686"/>
      <c r="W36" s="686"/>
      <c r="X36" s="686"/>
      <c r="Y36" s="687"/>
      <c r="Z36" s="688">
        <v>3.4</v>
      </c>
      <c r="AA36" s="688"/>
      <c r="AB36" s="688"/>
      <c r="AC36" s="688"/>
      <c r="AD36" s="689" t="s">
        <v>126</v>
      </c>
      <c r="AE36" s="689"/>
      <c r="AF36" s="689"/>
      <c r="AG36" s="689"/>
      <c r="AH36" s="689"/>
      <c r="AI36" s="689"/>
      <c r="AJ36" s="689"/>
      <c r="AK36" s="689"/>
      <c r="AL36" s="690" t="s">
        <v>126</v>
      </c>
      <c r="AM36" s="691"/>
      <c r="AN36" s="691"/>
      <c r="AO36" s="692"/>
      <c r="AP36" s="235"/>
      <c r="AQ36" s="759" t="s">
        <v>322</v>
      </c>
      <c r="AR36" s="760"/>
      <c r="AS36" s="760"/>
      <c r="AT36" s="760"/>
      <c r="AU36" s="760"/>
      <c r="AV36" s="760"/>
      <c r="AW36" s="760"/>
      <c r="AX36" s="760"/>
      <c r="AY36" s="761"/>
      <c r="AZ36" s="674">
        <v>1941180</v>
      </c>
      <c r="BA36" s="675"/>
      <c r="BB36" s="675"/>
      <c r="BC36" s="675"/>
      <c r="BD36" s="675"/>
      <c r="BE36" s="675"/>
      <c r="BF36" s="762"/>
      <c r="BG36" s="696" t="s">
        <v>323</v>
      </c>
      <c r="BH36" s="697"/>
      <c r="BI36" s="697"/>
      <c r="BJ36" s="697"/>
      <c r="BK36" s="697"/>
      <c r="BL36" s="697"/>
      <c r="BM36" s="697"/>
      <c r="BN36" s="697"/>
      <c r="BO36" s="697"/>
      <c r="BP36" s="697"/>
      <c r="BQ36" s="697"/>
      <c r="BR36" s="697"/>
      <c r="BS36" s="697"/>
      <c r="BT36" s="697"/>
      <c r="BU36" s="698"/>
      <c r="BV36" s="674">
        <v>94443</v>
      </c>
      <c r="BW36" s="675"/>
      <c r="BX36" s="675"/>
      <c r="BY36" s="675"/>
      <c r="BZ36" s="675"/>
      <c r="CA36" s="675"/>
      <c r="CB36" s="762"/>
      <c r="CD36" s="700" t="s">
        <v>324</v>
      </c>
      <c r="CE36" s="701"/>
      <c r="CF36" s="701"/>
      <c r="CG36" s="701"/>
      <c r="CH36" s="701"/>
      <c r="CI36" s="701"/>
      <c r="CJ36" s="701"/>
      <c r="CK36" s="701"/>
      <c r="CL36" s="701"/>
      <c r="CM36" s="701"/>
      <c r="CN36" s="701"/>
      <c r="CO36" s="701"/>
      <c r="CP36" s="701"/>
      <c r="CQ36" s="702"/>
      <c r="CR36" s="685">
        <v>4815757</v>
      </c>
      <c r="CS36" s="686"/>
      <c r="CT36" s="686"/>
      <c r="CU36" s="686"/>
      <c r="CV36" s="686"/>
      <c r="CW36" s="686"/>
      <c r="CX36" s="686"/>
      <c r="CY36" s="687"/>
      <c r="CZ36" s="690">
        <v>34.4</v>
      </c>
      <c r="DA36" s="719"/>
      <c r="DB36" s="719"/>
      <c r="DC36" s="723"/>
      <c r="DD36" s="694">
        <v>1381368</v>
      </c>
      <c r="DE36" s="686"/>
      <c r="DF36" s="686"/>
      <c r="DG36" s="686"/>
      <c r="DH36" s="686"/>
      <c r="DI36" s="686"/>
      <c r="DJ36" s="686"/>
      <c r="DK36" s="687"/>
      <c r="DL36" s="694">
        <v>848910</v>
      </c>
      <c r="DM36" s="686"/>
      <c r="DN36" s="686"/>
      <c r="DO36" s="686"/>
      <c r="DP36" s="686"/>
      <c r="DQ36" s="686"/>
      <c r="DR36" s="686"/>
      <c r="DS36" s="686"/>
      <c r="DT36" s="686"/>
      <c r="DU36" s="686"/>
      <c r="DV36" s="687"/>
      <c r="DW36" s="690">
        <v>11.7</v>
      </c>
      <c r="DX36" s="719"/>
      <c r="DY36" s="719"/>
      <c r="DZ36" s="719"/>
      <c r="EA36" s="719"/>
      <c r="EB36" s="719"/>
      <c r="EC36" s="720"/>
    </row>
    <row r="37" spans="2:133" ht="11.25" customHeight="1" x14ac:dyDescent="0.2">
      <c r="B37" s="682" t="s">
        <v>325</v>
      </c>
      <c r="C37" s="683"/>
      <c r="D37" s="683"/>
      <c r="E37" s="683"/>
      <c r="F37" s="683"/>
      <c r="G37" s="683"/>
      <c r="H37" s="683"/>
      <c r="I37" s="683"/>
      <c r="J37" s="683"/>
      <c r="K37" s="683"/>
      <c r="L37" s="683"/>
      <c r="M37" s="683"/>
      <c r="N37" s="683"/>
      <c r="O37" s="683"/>
      <c r="P37" s="683"/>
      <c r="Q37" s="684"/>
      <c r="R37" s="685">
        <v>505665</v>
      </c>
      <c r="S37" s="686"/>
      <c r="T37" s="686"/>
      <c r="U37" s="686"/>
      <c r="V37" s="686"/>
      <c r="W37" s="686"/>
      <c r="X37" s="686"/>
      <c r="Y37" s="687"/>
      <c r="Z37" s="688">
        <v>3.4</v>
      </c>
      <c r="AA37" s="688"/>
      <c r="AB37" s="688"/>
      <c r="AC37" s="688"/>
      <c r="AD37" s="689" t="s">
        <v>126</v>
      </c>
      <c r="AE37" s="689"/>
      <c r="AF37" s="689"/>
      <c r="AG37" s="689"/>
      <c r="AH37" s="689"/>
      <c r="AI37" s="689"/>
      <c r="AJ37" s="689"/>
      <c r="AK37" s="689"/>
      <c r="AL37" s="690" t="s">
        <v>126</v>
      </c>
      <c r="AM37" s="691"/>
      <c r="AN37" s="691"/>
      <c r="AO37" s="692"/>
      <c r="AQ37" s="763" t="s">
        <v>326</v>
      </c>
      <c r="AR37" s="764"/>
      <c r="AS37" s="764"/>
      <c r="AT37" s="764"/>
      <c r="AU37" s="764"/>
      <c r="AV37" s="764"/>
      <c r="AW37" s="764"/>
      <c r="AX37" s="764"/>
      <c r="AY37" s="765"/>
      <c r="AZ37" s="685">
        <v>785000</v>
      </c>
      <c r="BA37" s="686"/>
      <c r="BB37" s="686"/>
      <c r="BC37" s="686"/>
      <c r="BD37" s="721"/>
      <c r="BE37" s="721"/>
      <c r="BF37" s="752"/>
      <c r="BG37" s="700" t="s">
        <v>327</v>
      </c>
      <c r="BH37" s="701"/>
      <c r="BI37" s="701"/>
      <c r="BJ37" s="701"/>
      <c r="BK37" s="701"/>
      <c r="BL37" s="701"/>
      <c r="BM37" s="701"/>
      <c r="BN37" s="701"/>
      <c r="BO37" s="701"/>
      <c r="BP37" s="701"/>
      <c r="BQ37" s="701"/>
      <c r="BR37" s="701"/>
      <c r="BS37" s="701"/>
      <c r="BT37" s="701"/>
      <c r="BU37" s="702"/>
      <c r="BV37" s="685">
        <v>88598</v>
      </c>
      <c r="BW37" s="686"/>
      <c r="BX37" s="686"/>
      <c r="BY37" s="686"/>
      <c r="BZ37" s="686"/>
      <c r="CA37" s="686"/>
      <c r="CB37" s="695"/>
      <c r="CD37" s="700" t="s">
        <v>328</v>
      </c>
      <c r="CE37" s="701"/>
      <c r="CF37" s="701"/>
      <c r="CG37" s="701"/>
      <c r="CH37" s="701"/>
      <c r="CI37" s="701"/>
      <c r="CJ37" s="701"/>
      <c r="CK37" s="701"/>
      <c r="CL37" s="701"/>
      <c r="CM37" s="701"/>
      <c r="CN37" s="701"/>
      <c r="CO37" s="701"/>
      <c r="CP37" s="701"/>
      <c r="CQ37" s="702"/>
      <c r="CR37" s="685">
        <v>77661</v>
      </c>
      <c r="CS37" s="721"/>
      <c r="CT37" s="721"/>
      <c r="CU37" s="721"/>
      <c r="CV37" s="721"/>
      <c r="CW37" s="721"/>
      <c r="CX37" s="721"/>
      <c r="CY37" s="722"/>
      <c r="CZ37" s="690">
        <v>0.6</v>
      </c>
      <c r="DA37" s="719"/>
      <c r="DB37" s="719"/>
      <c r="DC37" s="723"/>
      <c r="DD37" s="694">
        <v>68781</v>
      </c>
      <c r="DE37" s="721"/>
      <c r="DF37" s="721"/>
      <c r="DG37" s="721"/>
      <c r="DH37" s="721"/>
      <c r="DI37" s="721"/>
      <c r="DJ37" s="721"/>
      <c r="DK37" s="722"/>
      <c r="DL37" s="694">
        <v>68781</v>
      </c>
      <c r="DM37" s="721"/>
      <c r="DN37" s="721"/>
      <c r="DO37" s="721"/>
      <c r="DP37" s="721"/>
      <c r="DQ37" s="721"/>
      <c r="DR37" s="721"/>
      <c r="DS37" s="721"/>
      <c r="DT37" s="721"/>
      <c r="DU37" s="721"/>
      <c r="DV37" s="722"/>
      <c r="DW37" s="690">
        <v>0.9</v>
      </c>
      <c r="DX37" s="719"/>
      <c r="DY37" s="719"/>
      <c r="DZ37" s="719"/>
      <c r="EA37" s="719"/>
      <c r="EB37" s="719"/>
      <c r="EC37" s="720"/>
    </row>
    <row r="38" spans="2:133" ht="11.25" customHeight="1" x14ac:dyDescent="0.2">
      <c r="B38" s="682" t="s">
        <v>329</v>
      </c>
      <c r="C38" s="683"/>
      <c r="D38" s="683"/>
      <c r="E38" s="683"/>
      <c r="F38" s="683"/>
      <c r="G38" s="683"/>
      <c r="H38" s="683"/>
      <c r="I38" s="683"/>
      <c r="J38" s="683"/>
      <c r="K38" s="683"/>
      <c r="L38" s="683"/>
      <c r="M38" s="683"/>
      <c r="N38" s="683"/>
      <c r="O38" s="683"/>
      <c r="P38" s="683"/>
      <c r="Q38" s="684"/>
      <c r="R38" s="685">
        <v>81871</v>
      </c>
      <c r="S38" s="686"/>
      <c r="T38" s="686"/>
      <c r="U38" s="686"/>
      <c r="V38" s="686"/>
      <c r="W38" s="686"/>
      <c r="X38" s="686"/>
      <c r="Y38" s="687"/>
      <c r="Z38" s="688">
        <v>0.6</v>
      </c>
      <c r="AA38" s="688"/>
      <c r="AB38" s="688"/>
      <c r="AC38" s="688"/>
      <c r="AD38" s="689">
        <v>6</v>
      </c>
      <c r="AE38" s="689"/>
      <c r="AF38" s="689"/>
      <c r="AG38" s="689"/>
      <c r="AH38" s="689"/>
      <c r="AI38" s="689"/>
      <c r="AJ38" s="689"/>
      <c r="AK38" s="689"/>
      <c r="AL38" s="690">
        <v>0</v>
      </c>
      <c r="AM38" s="691"/>
      <c r="AN38" s="691"/>
      <c r="AO38" s="692"/>
      <c r="AQ38" s="763" t="s">
        <v>330</v>
      </c>
      <c r="AR38" s="764"/>
      <c r="AS38" s="764"/>
      <c r="AT38" s="764"/>
      <c r="AU38" s="764"/>
      <c r="AV38" s="764"/>
      <c r="AW38" s="764"/>
      <c r="AX38" s="764"/>
      <c r="AY38" s="765"/>
      <c r="AZ38" s="685">
        <v>211</v>
      </c>
      <c r="BA38" s="686"/>
      <c r="BB38" s="686"/>
      <c r="BC38" s="686"/>
      <c r="BD38" s="721"/>
      <c r="BE38" s="721"/>
      <c r="BF38" s="752"/>
      <c r="BG38" s="700" t="s">
        <v>331</v>
      </c>
      <c r="BH38" s="701"/>
      <c r="BI38" s="701"/>
      <c r="BJ38" s="701"/>
      <c r="BK38" s="701"/>
      <c r="BL38" s="701"/>
      <c r="BM38" s="701"/>
      <c r="BN38" s="701"/>
      <c r="BO38" s="701"/>
      <c r="BP38" s="701"/>
      <c r="BQ38" s="701"/>
      <c r="BR38" s="701"/>
      <c r="BS38" s="701"/>
      <c r="BT38" s="701"/>
      <c r="BU38" s="702"/>
      <c r="BV38" s="685">
        <v>4867</v>
      </c>
      <c r="BW38" s="686"/>
      <c r="BX38" s="686"/>
      <c r="BY38" s="686"/>
      <c r="BZ38" s="686"/>
      <c r="CA38" s="686"/>
      <c r="CB38" s="695"/>
      <c r="CD38" s="700" t="s">
        <v>332</v>
      </c>
      <c r="CE38" s="701"/>
      <c r="CF38" s="701"/>
      <c r="CG38" s="701"/>
      <c r="CH38" s="701"/>
      <c r="CI38" s="701"/>
      <c r="CJ38" s="701"/>
      <c r="CK38" s="701"/>
      <c r="CL38" s="701"/>
      <c r="CM38" s="701"/>
      <c r="CN38" s="701"/>
      <c r="CO38" s="701"/>
      <c r="CP38" s="701"/>
      <c r="CQ38" s="702"/>
      <c r="CR38" s="685">
        <v>1156180</v>
      </c>
      <c r="CS38" s="686"/>
      <c r="CT38" s="686"/>
      <c r="CU38" s="686"/>
      <c r="CV38" s="686"/>
      <c r="CW38" s="686"/>
      <c r="CX38" s="686"/>
      <c r="CY38" s="687"/>
      <c r="CZ38" s="690">
        <v>8.3000000000000007</v>
      </c>
      <c r="DA38" s="719"/>
      <c r="DB38" s="719"/>
      <c r="DC38" s="723"/>
      <c r="DD38" s="694">
        <v>981110</v>
      </c>
      <c r="DE38" s="686"/>
      <c r="DF38" s="686"/>
      <c r="DG38" s="686"/>
      <c r="DH38" s="686"/>
      <c r="DI38" s="686"/>
      <c r="DJ38" s="686"/>
      <c r="DK38" s="687"/>
      <c r="DL38" s="694">
        <v>898755</v>
      </c>
      <c r="DM38" s="686"/>
      <c r="DN38" s="686"/>
      <c r="DO38" s="686"/>
      <c r="DP38" s="686"/>
      <c r="DQ38" s="686"/>
      <c r="DR38" s="686"/>
      <c r="DS38" s="686"/>
      <c r="DT38" s="686"/>
      <c r="DU38" s="686"/>
      <c r="DV38" s="687"/>
      <c r="DW38" s="690">
        <v>12.4</v>
      </c>
      <c r="DX38" s="719"/>
      <c r="DY38" s="719"/>
      <c r="DZ38" s="719"/>
      <c r="EA38" s="719"/>
      <c r="EB38" s="719"/>
      <c r="EC38" s="720"/>
    </row>
    <row r="39" spans="2:133" ht="11.25" customHeight="1" x14ac:dyDescent="0.2">
      <c r="B39" s="682" t="s">
        <v>333</v>
      </c>
      <c r="C39" s="683"/>
      <c r="D39" s="683"/>
      <c r="E39" s="683"/>
      <c r="F39" s="683"/>
      <c r="G39" s="683"/>
      <c r="H39" s="683"/>
      <c r="I39" s="683"/>
      <c r="J39" s="683"/>
      <c r="K39" s="683"/>
      <c r="L39" s="683"/>
      <c r="M39" s="683"/>
      <c r="N39" s="683"/>
      <c r="O39" s="683"/>
      <c r="P39" s="683"/>
      <c r="Q39" s="684"/>
      <c r="R39" s="685">
        <v>485472</v>
      </c>
      <c r="S39" s="686"/>
      <c r="T39" s="686"/>
      <c r="U39" s="686"/>
      <c r="V39" s="686"/>
      <c r="W39" s="686"/>
      <c r="X39" s="686"/>
      <c r="Y39" s="687"/>
      <c r="Z39" s="688">
        <v>3.3</v>
      </c>
      <c r="AA39" s="688"/>
      <c r="AB39" s="688"/>
      <c r="AC39" s="688"/>
      <c r="AD39" s="689" t="s">
        <v>126</v>
      </c>
      <c r="AE39" s="689"/>
      <c r="AF39" s="689"/>
      <c r="AG39" s="689"/>
      <c r="AH39" s="689"/>
      <c r="AI39" s="689"/>
      <c r="AJ39" s="689"/>
      <c r="AK39" s="689"/>
      <c r="AL39" s="690" t="s">
        <v>239</v>
      </c>
      <c r="AM39" s="691"/>
      <c r="AN39" s="691"/>
      <c r="AO39" s="692"/>
      <c r="AQ39" s="763" t="s">
        <v>334</v>
      </c>
      <c r="AR39" s="764"/>
      <c r="AS39" s="764"/>
      <c r="AT39" s="764"/>
      <c r="AU39" s="764"/>
      <c r="AV39" s="764"/>
      <c r="AW39" s="764"/>
      <c r="AX39" s="764"/>
      <c r="AY39" s="765"/>
      <c r="AZ39" s="685" t="s">
        <v>239</v>
      </c>
      <c r="BA39" s="686"/>
      <c r="BB39" s="686"/>
      <c r="BC39" s="686"/>
      <c r="BD39" s="721"/>
      <c r="BE39" s="721"/>
      <c r="BF39" s="752"/>
      <c r="BG39" s="700" t="s">
        <v>335</v>
      </c>
      <c r="BH39" s="701"/>
      <c r="BI39" s="701"/>
      <c r="BJ39" s="701"/>
      <c r="BK39" s="701"/>
      <c r="BL39" s="701"/>
      <c r="BM39" s="701"/>
      <c r="BN39" s="701"/>
      <c r="BO39" s="701"/>
      <c r="BP39" s="701"/>
      <c r="BQ39" s="701"/>
      <c r="BR39" s="701"/>
      <c r="BS39" s="701"/>
      <c r="BT39" s="701"/>
      <c r="BU39" s="702"/>
      <c r="BV39" s="685">
        <v>7791</v>
      </c>
      <c r="BW39" s="686"/>
      <c r="BX39" s="686"/>
      <c r="BY39" s="686"/>
      <c r="BZ39" s="686"/>
      <c r="CA39" s="686"/>
      <c r="CB39" s="695"/>
      <c r="CD39" s="700" t="s">
        <v>336</v>
      </c>
      <c r="CE39" s="701"/>
      <c r="CF39" s="701"/>
      <c r="CG39" s="701"/>
      <c r="CH39" s="701"/>
      <c r="CI39" s="701"/>
      <c r="CJ39" s="701"/>
      <c r="CK39" s="701"/>
      <c r="CL39" s="701"/>
      <c r="CM39" s="701"/>
      <c r="CN39" s="701"/>
      <c r="CO39" s="701"/>
      <c r="CP39" s="701"/>
      <c r="CQ39" s="702"/>
      <c r="CR39" s="685">
        <v>621272</v>
      </c>
      <c r="CS39" s="721"/>
      <c r="CT39" s="721"/>
      <c r="CU39" s="721"/>
      <c r="CV39" s="721"/>
      <c r="CW39" s="721"/>
      <c r="CX39" s="721"/>
      <c r="CY39" s="722"/>
      <c r="CZ39" s="690">
        <v>4.4000000000000004</v>
      </c>
      <c r="DA39" s="719"/>
      <c r="DB39" s="719"/>
      <c r="DC39" s="723"/>
      <c r="DD39" s="694">
        <v>615452</v>
      </c>
      <c r="DE39" s="721"/>
      <c r="DF39" s="721"/>
      <c r="DG39" s="721"/>
      <c r="DH39" s="721"/>
      <c r="DI39" s="721"/>
      <c r="DJ39" s="721"/>
      <c r="DK39" s="722"/>
      <c r="DL39" s="694" t="s">
        <v>126</v>
      </c>
      <c r="DM39" s="721"/>
      <c r="DN39" s="721"/>
      <c r="DO39" s="721"/>
      <c r="DP39" s="721"/>
      <c r="DQ39" s="721"/>
      <c r="DR39" s="721"/>
      <c r="DS39" s="721"/>
      <c r="DT39" s="721"/>
      <c r="DU39" s="721"/>
      <c r="DV39" s="722"/>
      <c r="DW39" s="690" t="s">
        <v>239</v>
      </c>
      <c r="DX39" s="719"/>
      <c r="DY39" s="719"/>
      <c r="DZ39" s="719"/>
      <c r="EA39" s="719"/>
      <c r="EB39" s="719"/>
      <c r="EC39" s="720"/>
    </row>
    <row r="40" spans="2:133" ht="11.25" customHeight="1" x14ac:dyDescent="0.2">
      <c r="B40" s="682" t="s">
        <v>337</v>
      </c>
      <c r="C40" s="683"/>
      <c r="D40" s="683"/>
      <c r="E40" s="683"/>
      <c r="F40" s="683"/>
      <c r="G40" s="683"/>
      <c r="H40" s="683"/>
      <c r="I40" s="683"/>
      <c r="J40" s="683"/>
      <c r="K40" s="683"/>
      <c r="L40" s="683"/>
      <c r="M40" s="683"/>
      <c r="N40" s="683"/>
      <c r="O40" s="683"/>
      <c r="P40" s="683"/>
      <c r="Q40" s="684"/>
      <c r="R40" s="685" t="s">
        <v>126</v>
      </c>
      <c r="S40" s="686"/>
      <c r="T40" s="686"/>
      <c r="U40" s="686"/>
      <c r="V40" s="686"/>
      <c r="W40" s="686"/>
      <c r="X40" s="686"/>
      <c r="Y40" s="687"/>
      <c r="Z40" s="688" t="s">
        <v>126</v>
      </c>
      <c r="AA40" s="688"/>
      <c r="AB40" s="688"/>
      <c r="AC40" s="688"/>
      <c r="AD40" s="689" t="s">
        <v>126</v>
      </c>
      <c r="AE40" s="689"/>
      <c r="AF40" s="689"/>
      <c r="AG40" s="689"/>
      <c r="AH40" s="689"/>
      <c r="AI40" s="689"/>
      <c r="AJ40" s="689"/>
      <c r="AK40" s="689"/>
      <c r="AL40" s="690" t="s">
        <v>126</v>
      </c>
      <c r="AM40" s="691"/>
      <c r="AN40" s="691"/>
      <c r="AO40" s="692"/>
      <c r="AQ40" s="763" t="s">
        <v>338</v>
      </c>
      <c r="AR40" s="764"/>
      <c r="AS40" s="764"/>
      <c r="AT40" s="764"/>
      <c r="AU40" s="764"/>
      <c r="AV40" s="764"/>
      <c r="AW40" s="764"/>
      <c r="AX40" s="764"/>
      <c r="AY40" s="765"/>
      <c r="AZ40" s="685" t="s">
        <v>126</v>
      </c>
      <c r="BA40" s="686"/>
      <c r="BB40" s="686"/>
      <c r="BC40" s="686"/>
      <c r="BD40" s="721"/>
      <c r="BE40" s="721"/>
      <c r="BF40" s="752"/>
      <c r="BG40" s="772" t="s">
        <v>339</v>
      </c>
      <c r="BH40" s="773"/>
      <c r="BI40" s="773"/>
      <c r="BJ40" s="773"/>
      <c r="BK40" s="773"/>
      <c r="BL40" s="236"/>
      <c r="BM40" s="701" t="s">
        <v>340</v>
      </c>
      <c r="BN40" s="701"/>
      <c r="BO40" s="701"/>
      <c r="BP40" s="701"/>
      <c r="BQ40" s="701"/>
      <c r="BR40" s="701"/>
      <c r="BS40" s="701"/>
      <c r="BT40" s="701"/>
      <c r="BU40" s="702"/>
      <c r="BV40" s="685">
        <v>95</v>
      </c>
      <c r="BW40" s="686"/>
      <c r="BX40" s="686"/>
      <c r="BY40" s="686"/>
      <c r="BZ40" s="686"/>
      <c r="CA40" s="686"/>
      <c r="CB40" s="695"/>
      <c r="CD40" s="700" t="s">
        <v>341</v>
      </c>
      <c r="CE40" s="701"/>
      <c r="CF40" s="701"/>
      <c r="CG40" s="701"/>
      <c r="CH40" s="701"/>
      <c r="CI40" s="701"/>
      <c r="CJ40" s="701"/>
      <c r="CK40" s="701"/>
      <c r="CL40" s="701"/>
      <c r="CM40" s="701"/>
      <c r="CN40" s="701"/>
      <c r="CO40" s="701"/>
      <c r="CP40" s="701"/>
      <c r="CQ40" s="702"/>
      <c r="CR40" s="685">
        <v>176000</v>
      </c>
      <c r="CS40" s="686"/>
      <c r="CT40" s="686"/>
      <c r="CU40" s="686"/>
      <c r="CV40" s="686"/>
      <c r="CW40" s="686"/>
      <c r="CX40" s="686"/>
      <c r="CY40" s="687"/>
      <c r="CZ40" s="690">
        <v>1.3</v>
      </c>
      <c r="DA40" s="719"/>
      <c r="DB40" s="719"/>
      <c r="DC40" s="723"/>
      <c r="DD40" s="694">
        <v>172000</v>
      </c>
      <c r="DE40" s="686"/>
      <c r="DF40" s="686"/>
      <c r="DG40" s="686"/>
      <c r="DH40" s="686"/>
      <c r="DI40" s="686"/>
      <c r="DJ40" s="686"/>
      <c r="DK40" s="687"/>
      <c r="DL40" s="694" t="s">
        <v>126</v>
      </c>
      <c r="DM40" s="686"/>
      <c r="DN40" s="686"/>
      <c r="DO40" s="686"/>
      <c r="DP40" s="686"/>
      <c r="DQ40" s="686"/>
      <c r="DR40" s="686"/>
      <c r="DS40" s="686"/>
      <c r="DT40" s="686"/>
      <c r="DU40" s="686"/>
      <c r="DV40" s="687"/>
      <c r="DW40" s="690" t="s">
        <v>126</v>
      </c>
      <c r="DX40" s="719"/>
      <c r="DY40" s="719"/>
      <c r="DZ40" s="719"/>
      <c r="EA40" s="719"/>
      <c r="EB40" s="719"/>
      <c r="EC40" s="720"/>
    </row>
    <row r="41" spans="2:133" ht="11.25" customHeight="1" x14ac:dyDescent="0.2">
      <c r="B41" s="682" t="s">
        <v>342</v>
      </c>
      <c r="C41" s="683"/>
      <c r="D41" s="683"/>
      <c r="E41" s="683"/>
      <c r="F41" s="683"/>
      <c r="G41" s="683"/>
      <c r="H41" s="683"/>
      <c r="I41" s="683"/>
      <c r="J41" s="683"/>
      <c r="K41" s="683"/>
      <c r="L41" s="683"/>
      <c r="M41" s="683"/>
      <c r="N41" s="683"/>
      <c r="O41" s="683"/>
      <c r="P41" s="683"/>
      <c r="Q41" s="684"/>
      <c r="R41" s="685" t="s">
        <v>126</v>
      </c>
      <c r="S41" s="686"/>
      <c r="T41" s="686"/>
      <c r="U41" s="686"/>
      <c r="V41" s="686"/>
      <c r="W41" s="686"/>
      <c r="X41" s="686"/>
      <c r="Y41" s="687"/>
      <c r="Z41" s="688" t="s">
        <v>126</v>
      </c>
      <c r="AA41" s="688"/>
      <c r="AB41" s="688"/>
      <c r="AC41" s="688"/>
      <c r="AD41" s="689" t="s">
        <v>126</v>
      </c>
      <c r="AE41" s="689"/>
      <c r="AF41" s="689"/>
      <c r="AG41" s="689"/>
      <c r="AH41" s="689"/>
      <c r="AI41" s="689"/>
      <c r="AJ41" s="689"/>
      <c r="AK41" s="689"/>
      <c r="AL41" s="690" t="s">
        <v>239</v>
      </c>
      <c r="AM41" s="691"/>
      <c r="AN41" s="691"/>
      <c r="AO41" s="692"/>
      <c r="AQ41" s="763" t="s">
        <v>343</v>
      </c>
      <c r="AR41" s="764"/>
      <c r="AS41" s="764"/>
      <c r="AT41" s="764"/>
      <c r="AU41" s="764"/>
      <c r="AV41" s="764"/>
      <c r="AW41" s="764"/>
      <c r="AX41" s="764"/>
      <c r="AY41" s="765"/>
      <c r="AZ41" s="685">
        <v>289681</v>
      </c>
      <c r="BA41" s="686"/>
      <c r="BB41" s="686"/>
      <c r="BC41" s="686"/>
      <c r="BD41" s="721"/>
      <c r="BE41" s="721"/>
      <c r="BF41" s="752"/>
      <c r="BG41" s="772"/>
      <c r="BH41" s="773"/>
      <c r="BI41" s="773"/>
      <c r="BJ41" s="773"/>
      <c r="BK41" s="773"/>
      <c r="BL41" s="236"/>
      <c r="BM41" s="701" t="s">
        <v>344</v>
      </c>
      <c r="BN41" s="701"/>
      <c r="BO41" s="701"/>
      <c r="BP41" s="701"/>
      <c r="BQ41" s="701"/>
      <c r="BR41" s="701"/>
      <c r="BS41" s="701"/>
      <c r="BT41" s="701"/>
      <c r="BU41" s="702"/>
      <c r="BV41" s="685">
        <v>2</v>
      </c>
      <c r="BW41" s="686"/>
      <c r="BX41" s="686"/>
      <c r="BY41" s="686"/>
      <c r="BZ41" s="686"/>
      <c r="CA41" s="686"/>
      <c r="CB41" s="695"/>
      <c r="CD41" s="700" t="s">
        <v>345</v>
      </c>
      <c r="CE41" s="701"/>
      <c r="CF41" s="701"/>
      <c r="CG41" s="701"/>
      <c r="CH41" s="701"/>
      <c r="CI41" s="701"/>
      <c r="CJ41" s="701"/>
      <c r="CK41" s="701"/>
      <c r="CL41" s="701"/>
      <c r="CM41" s="701"/>
      <c r="CN41" s="701"/>
      <c r="CO41" s="701"/>
      <c r="CP41" s="701"/>
      <c r="CQ41" s="702"/>
      <c r="CR41" s="685" t="s">
        <v>126</v>
      </c>
      <c r="CS41" s="721"/>
      <c r="CT41" s="721"/>
      <c r="CU41" s="721"/>
      <c r="CV41" s="721"/>
      <c r="CW41" s="721"/>
      <c r="CX41" s="721"/>
      <c r="CY41" s="722"/>
      <c r="CZ41" s="690" t="s">
        <v>126</v>
      </c>
      <c r="DA41" s="719"/>
      <c r="DB41" s="719"/>
      <c r="DC41" s="723"/>
      <c r="DD41" s="694" t="s">
        <v>126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346</v>
      </c>
      <c r="C42" s="683"/>
      <c r="D42" s="683"/>
      <c r="E42" s="683"/>
      <c r="F42" s="683"/>
      <c r="G42" s="683"/>
      <c r="H42" s="683"/>
      <c r="I42" s="683"/>
      <c r="J42" s="683"/>
      <c r="K42" s="683"/>
      <c r="L42" s="683"/>
      <c r="M42" s="683"/>
      <c r="N42" s="683"/>
      <c r="O42" s="683"/>
      <c r="P42" s="683"/>
      <c r="Q42" s="684"/>
      <c r="R42" s="685">
        <v>469272</v>
      </c>
      <c r="S42" s="686"/>
      <c r="T42" s="686"/>
      <c r="U42" s="686"/>
      <c r="V42" s="686"/>
      <c r="W42" s="686"/>
      <c r="X42" s="686"/>
      <c r="Y42" s="687"/>
      <c r="Z42" s="688">
        <v>3.2</v>
      </c>
      <c r="AA42" s="688"/>
      <c r="AB42" s="688"/>
      <c r="AC42" s="688"/>
      <c r="AD42" s="689" t="s">
        <v>126</v>
      </c>
      <c r="AE42" s="689"/>
      <c r="AF42" s="689"/>
      <c r="AG42" s="689"/>
      <c r="AH42" s="689"/>
      <c r="AI42" s="689"/>
      <c r="AJ42" s="689"/>
      <c r="AK42" s="689"/>
      <c r="AL42" s="690" t="s">
        <v>126</v>
      </c>
      <c r="AM42" s="691"/>
      <c r="AN42" s="691"/>
      <c r="AO42" s="692"/>
      <c r="AQ42" s="784" t="s">
        <v>347</v>
      </c>
      <c r="AR42" s="785"/>
      <c r="AS42" s="785"/>
      <c r="AT42" s="785"/>
      <c r="AU42" s="785"/>
      <c r="AV42" s="785"/>
      <c r="AW42" s="785"/>
      <c r="AX42" s="785"/>
      <c r="AY42" s="786"/>
      <c r="AZ42" s="776">
        <v>866288</v>
      </c>
      <c r="BA42" s="777"/>
      <c r="BB42" s="777"/>
      <c r="BC42" s="777"/>
      <c r="BD42" s="756"/>
      <c r="BE42" s="756"/>
      <c r="BF42" s="758"/>
      <c r="BG42" s="774"/>
      <c r="BH42" s="775"/>
      <c r="BI42" s="775"/>
      <c r="BJ42" s="775"/>
      <c r="BK42" s="775"/>
      <c r="BL42" s="237"/>
      <c r="BM42" s="711" t="s">
        <v>348</v>
      </c>
      <c r="BN42" s="711"/>
      <c r="BO42" s="711"/>
      <c r="BP42" s="711"/>
      <c r="BQ42" s="711"/>
      <c r="BR42" s="711"/>
      <c r="BS42" s="711"/>
      <c r="BT42" s="711"/>
      <c r="BU42" s="712"/>
      <c r="BV42" s="776">
        <v>267</v>
      </c>
      <c r="BW42" s="777"/>
      <c r="BX42" s="777"/>
      <c r="BY42" s="777"/>
      <c r="BZ42" s="777"/>
      <c r="CA42" s="777"/>
      <c r="CB42" s="783"/>
      <c r="CD42" s="682" t="s">
        <v>349</v>
      </c>
      <c r="CE42" s="683"/>
      <c r="CF42" s="683"/>
      <c r="CG42" s="683"/>
      <c r="CH42" s="683"/>
      <c r="CI42" s="683"/>
      <c r="CJ42" s="683"/>
      <c r="CK42" s="683"/>
      <c r="CL42" s="683"/>
      <c r="CM42" s="683"/>
      <c r="CN42" s="683"/>
      <c r="CO42" s="683"/>
      <c r="CP42" s="683"/>
      <c r="CQ42" s="684"/>
      <c r="CR42" s="685">
        <v>366133</v>
      </c>
      <c r="CS42" s="686"/>
      <c r="CT42" s="686"/>
      <c r="CU42" s="686"/>
      <c r="CV42" s="686"/>
      <c r="CW42" s="686"/>
      <c r="CX42" s="686"/>
      <c r="CY42" s="687"/>
      <c r="CZ42" s="690">
        <v>2.6</v>
      </c>
      <c r="DA42" s="691"/>
      <c r="DB42" s="691"/>
      <c r="DC42" s="703"/>
      <c r="DD42" s="694">
        <v>104735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350</v>
      </c>
      <c r="C43" s="736"/>
      <c r="D43" s="736"/>
      <c r="E43" s="736"/>
      <c r="F43" s="736"/>
      <c r="G43" s="736"/>
      <c r="H43" s="736"/>
      <c r="I43" s="736"/>
      <c r="J43" s="736"/>
      <c r="K43" s="736"/>
      <c r="L43" s="736"/>
      <c r="M43" s="736"/>
      <c r="N43" s="736"/>
      <c r="O43" s="736"/>
      <c r="P43" s="736"/>
      <c r="Q43" s="737"/>
      <c r="R43" s="776">
        <v>14758075</v>
      </c>
      <c r="S43" s="777"/>
      <c r="T43" s="777"/>
      <c r="U43" s="777"/>
      <c r="V43" s="777"/>
      <c r="W43" s="777"/>
      <c r="X43" s="777"/>
      <c r="Y43" s="778"/>
      <c r="Z43" s="779">
        <v>100</v>
      </c>
      <c r="AA43" s="779"/>
      <c r="AB43" s="779"/>
      <c r="AC43" s="779"/>
      <c r="AD43" s="780">
        <v>6798899</v>
      </c>
      <c r="AE43" s="780"/>
      <c r="AF43" s="780"/>
      <c r="AG43" s="780"/>
      <c r="AH43" s="780"/>
      <c r="AI43" s="780"/>
      <c r="AJ43" s="780"/>
      <c r="AK43" s="780"/>
      <c r="AL43" s="781">
        <v>100</v>
      </c>
      <c r="AM43" s="757"/>
      <c r="AN43" s="757"/>
      <c r="AO43" s="782"/>
      <c r="BV43" s="238"/>
      <c r="BW43" s="238"/>
      <c r="BX43" s="238"/>
      <c r="BY43" s="238"/>
      <c r="BZ43" s="238"/>
      <c r="CA43" s="238"/>
      <c r="CB43" s="238"/>
      <c r="CD43" s="682" t="s">
        <v>351</v>
      </c>
      <c r="CE43" s="683"/>
      <c r="CF43" s="683"/>
      <c r="CG43" s="683"/>
      <c r="CH43" s="683"/>
      <c r="CI43" s="683"/>
      <c r="CJ43" s="683"/>
      <c r="CK43" s="683"/>
      <c r="CL43" s="683"/>
      <c r="CM43" s="683"/>
      <c r="CN43" s="683"/>
      <c r="CO43" s="683"/>
      <c r="CP43" s="683"/>
      <c r="CQ43" s="684"/>
      <c r="CR43" s="685">
        <v>8940</v>
      </c>
      <c r="CS43" s="721"/>
      <c r="CT43" s="721"/>
      <c r="CU43" s="721"/>
      <c r="CV43" s="721"/>
      <c r="CW43" s="721"/>
      <c r="CX43" s="721"/>
      <c r="CY43" s="722"/>
      <c r="CZ43" s="690">
        <v>0.1</v>
      </c>
      <c r="DA43" s="719"/>
      <c r="DB43" s="719"/>
      <c r="DC43" s="723"/>
      <c r="DD43" s="694">
        <v>8940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299</v>
      </c>
      <c r="CE44" s="798"/>
      <c r="CF44" s="682" t="s">
        <v>352</v>
      </c>
      <c r="CG44" s="683"/>
      <c r="CH44" s="683"/>
      <c r="CI44" s="683"/>
      <c r="CJ44" s="683"/>
      <c r="CK44" s="683"/>
      <c r="CL44" s="683"/>
      <c r="CM44" s="683"/>
      <c r="CN44" s="683"/>
      <c r="CO44" s="683"/>
      <c r="CP44" s="683"/>
      <c r="CQ44" s="684"/>
      <c r="CR44" s="685">
        <v>359185</v>
      </c>
      <c r="CS44" s="686"/>
      <c r="CT44" s="686"/>
      <c r="CU44" s="686"/>
      <c r="CV44" s="686"/>
      <c r="CW44" s="686"/>
      <c r="CX44" s="686"/>
      <c r="CY44" s="687"/>
      <c r="CZ44" s="690">
        <v>2.6</v>
      </c>
      <c r="DA44" s="691"/>
      <c r="DB44" s="691"/>
      <c r="DC44" s="703"/>
      <c r="DD44" s="694">
        <v>97787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354</v>
      </c>
      <c r="CG45" s="683"/>
      <c r="CH45" s="683"/>
      <c r="CI45" s="683"/>
      <c r="CJ45" s="683"/>
      <c r="CK45" s="683"/>
      <c r="CL45" s="683"/>
      <c r="CM45" s="683"/>
      <c r="CN45" s="683"/>
      <c r="CO45" s="683"/>
      <c r="CP45" s="683"/>
      <c r="CQ45" s="684"/>
      <c r="CR45" s="685">
        <v>184846</v>
      </c>
      <c r="CS45" s="721"/>
      <c r="CT45" s="721"/>
      <c r="CU45" s="721"/>
      <c r="CV45" s="721"/>
      <c r="CW45" s="721"/>
      <c r="CX45" s="721"/>
      <c r="CY45" s="722"/>
      <c r="CZ45" s="690">
        <v>1.3</v>
      </c>
      <c r="DA45" s="719"/>
      <c r="DB45" s="719"/>
      <c r="DC45" s="723"/>
      <c r="DD45" s="694">
        <v>14070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356</v>
      </c>
      <c r="CG46" s="683"/>
      <c r="CH46" s="683"/>
      <c r="CI46" s="683"/>
      <c r="CJ46" s="683"/>
      <c r="CK46" s="683"/>
      <c r="CL46" s="683"/>
      <c r="CM46" s="683"/>
      <c r="CN46" s="683"/>
      <c r="CO46" s="683"/>
      <c r="CP46" s="683"/>
      <c r="CQ46" s="684"/>
      <c r="CR46" s="685">
        <v>151341</v>
      </c>
      <c r="CS46" s="686"/>
      <c r="CT46" s="686"/>
      <c r="CU46" s="686"/>
      <c r="CV46" s="686"/>
      <c r="CW46" s="686"/>
      <c r="CX46" s="686"/>
      <c r="CY46" s="687"/>
      <c r="CZ46" s="690">
        <v>1.1000000000000001</v>
      </c>
      <c r="DA46" s="691"/>
      <c r="DB46" s="691"/>
      <c r="DC46" s="703"/>
      <c r="DD46" s="694">
        <v>60719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358</v>
      </c>
      <c r="CG47" s="683"/>
      <c r="CH47" s="683"/>
      <c r="CI47" s="683"/>
      <c r="CJ47" s="683"/>
      <c r="CK47" s="683"/>
      <c r="CL47" s="683"/>
      <c r="CM47" s="683"/>
      <c r="CN47" s="683"/>
      <c r="CO47" s="683"/>
      <c r="CP47" s="683"/>
      <c r="CQ47" s="684"/>
      <c r="CR47" s="685">
        <v>6948</v>
      </c>
      <c r="CS47" s="721"/>
      <c r="CT47" s="721"/>
      <c r="CU47" s="721"/>
      <c r="CV47" s="721"/>
      <c r="CW47" s="721"/>
      <c r="CX47" s="721"/>
      <c r="CY47" s="722"/>
      <c r="CZ47" s="690">
        <v>0</v>
      </c>
      <c r="DA47" s="719"/>
      <c r="DB47" s="719"/>
      <c r="DC47" s="723"/>
      <c r="DD47" s="694">
        <v>6948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359</v>
      </c>
      <c r="CG48" s="683"/>
      <c r="CH48" s="683"/>
      <c r="CI48" s="683"/>
      <c r="CJ48" s="683"/>
      <c r="CK48" s="683"/>
      <c r="CL48" s="683"/>
      <c r="CM48" s="683"/>
      <c r="CN48" s="683"/>
      <c r="CO48" s="683"/>
      <c r="CP48" s="683"/>
      <c r="CQ48" s="684"/>
      <c r="CR48" s="685" t="s">
        <v>126</v>
      </c>
      <c r="CS48" s="686"/>
      <c r="CT48" s="686"/>
      <c r="CU48" s="686"/>
      <c r="CV48" s="686"/>
      <c r="CW48" s="686"/>
      <c r="CX48" s="686"/>
      <c r="CY48" s="687"/>
      <c r="CZ48" s="690" t="s">
        <v>239</v>
      </c>
      <c r="DA48" s="691"/>
      <c r="DB48" s="691"/>
      <c r="DC48" s="703"/>
      <c r="DD48" s="694" t="s">
        <v>239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360</v>
      </c>
      <c r="CE49" s="736"/>
      <c r="CF49" s="736"/>
      <c r="CG49" s="736"/>
      <c r="CH49" s="736"/>
      <c r="CI49" s="736"/>
      <c r="CJ49" s="736"/>
      <c r="CK49" s="736"/>
      <c r="CL49" s="736"/>
      <c r="CM49" s="736"/>
      <c r="CN49" s="736"/>
      <c r="CO49" s="736"/>
      <c r="CP49" s="736"/>
      <c r="CQ49" s="737"/>
      <c r="CR49" s="776">
        <v>13992604</v>
      </c>
      <c r="CS49" s="756"/>
      <c r="CT49" s="756"/>
      <c r="CU49" s="756"/>
      <c r="CV49" s="756"/>
      <c r="CW49" s="756"/>
      <c r="CX49" s="756"/>
      <c r="CY49" s="787"/>
      <c r="CZ49" s="781">
        <v>100</v>
      </c>
      <c r="DA49" s="788"/>
      <c r="DB49" s="788"/>
      <c r="DC49" s="789"/>
      <c r="DD49" s="790">
        <v>8332991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vUADE0/8uW6XN8hSGFzjYYBGYcdXnnJW8HJ9IqAySKzYnDUHt0TGWVsiQ1Nnm+y0XWrI1Uflb00HpPsATSMflw==" saltValue="xFkin0nqh5US5flF3JM7F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166"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362</v>
      </c>
      <c r="DK2" s="833"/>
      <c r="DL2" s="833"/>
      <c r="DM2" s="833"/>
      <c r="DN2" s="833"/>
      <c r="DO2" s="834"/>
      <c r="DP2" s="251"/>
      <c r="DQ2" s="832" t="s">
        <v>363</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366</v>
      </c>
      <c r="B5" s="827"/>
      <c r="C5" s="827"/>
      <c r="D5" s="827"/>
      <c r="E5" s="827"/>
      <c r="F5" s="827"/>
      <c r="G5" s="827"/>
      <c r="H5" s="827"/>
      <c r="I5" s="827"/>
      <c r="J5" s="827"/>
      <c r="K5" s="827"/>
      <c r="L5" s="827"/>
      <c r="M5" s="827"/>
      <c r="N5" s="827"/>
      <c r="O5" s="827"/>
      <c r="P5" s="828"/>
      <c r="Q5" s="803" t="s">
        <v>367</v>
      </c>
      <c r="R5" s="804"/>
      <c r="S5" s="804"/>
      <c r="T5" s="804"/>
      <c r="U5" s="805"/>
      <c r="V5" s="803" t="s">
        <v>368</v>
      </c>
      <c r="W5" s="804"/>
      <c r="X5" s="804"/>
      <c r="Y5" s="804"/>
      <c r="Z5" s="805"/>
      <c r="AA5" s="803" t="s">
        <v>369</v>
      </c>
      <c r="AB5" s="804"/>
      <c r="AC5" s="804"/>
      <c r="AD5" s="804"/>
      <c r="AE5" s="804"/>
      <c r="AF5" s="836" t="s">
        <v>370</v>
      </c>
      <c r="AG5" s="804"/>
      <c r="AH5" s="804"/>
      <c r="AI5" s="804"/>
      <c r="AJ5" s="815"/>
      <c r="AK5" s="804" t="s">
        <v>371</v>
      </c>
      <c r="AL5" s="804"/>
      <c r="AM5" s="804"/>
      <c r="AN5" s="804"/>
      <c r="AO5" s="805"/>
      <c r="AP5" s="803" t="s">
        <v>372</v>
      </c>
      <c r="AQ5" s="804"/>
      <c r="AR5" s="804"/>
      <c r="AS5" s="804"/>
      <c r="AT5" s="805"/>
      <c r="AU5" s="803" t="s">
        <v>373</v>
      </c>
      <c r="AV5" s="804"/>
      <c r="AW5" s="804"/>
      <c r="AX5" s="804"/>
      <c r="AY5" s="815"/>
      <c r="AZ5" s="258"/>
      <c r="BA5" s="258"/>
      <c r="BB5" s="258"/>
      <c r="BC5" s="258"/>
      <c r="BD5" s="258"/>
      <c r="BE5" s="259"/>
      <c r="BF5" s="259"/>
      <c r="BG5" s="259"/>
      <c r="BH5" s="259"/>
      <c r="BI5" s="259"/>
      <c r="BJ5" s="259"/>
      <c r="BK5" s="259"/>
      <c r="BL5" s="259"/>
      <c r="BM5" s="259"/>
      <c r="BN5" s="259"/>
      <c r="BO5" s="259"/>
      <c r="BP5" s="259"/>
      <c r="BQ5" s="826" t="s">
        <v>374</v>
      </c>
      <c r="BR5" s="827"/>
      <c r="BS5" s="827"/>
      <c r="BT5" s="827"/>
      <c r="BU5" s="827"/>
      <c r="BV5" s="827"/>
      <c r="BW5" s="827"/>
      <c r="BX5" s="827"/>
      <c r="BY5" s="827"/>
      <c r="BZ5" s="827"/>
      <c r="CA5" s="827"/>
      <c r="CB5" s="827"/>
      <c r="CC5" s="827"/>
      <c r="CD5" s="827"/>
      <c r="CE5" s="827"/>
      <c r="CF5" s="827"/>
      <c r="CG5" s="828"/>
      <c r="CH5" s="803" t="s">
        <v>375</v>
      </c>
      <c r="CI5" s="804"/>
      <c r="CJ5" s="804"/>
      <c r="CK5" s="804"/>
      <c r="CL5" s="805"/>
      <c r="CM5" s="803" t="s">
        <v>376</v>
      </c>
      <c r="CN5" s="804"/>
      <c r="CO5" s="804"/>
      <c r="CP5" s="804"/>
      <c r="CQ5" s="805"/>
      <c r="CR5" s="803" t="s">
        <v>377</v>
      </c>
      <c r="CS5" s="804"/>
      <c r="CT5" s="804"/>
      <c r="CU5" s="804"/>
      <c r="CV5" s="805"/>
      <c r="CW5" s="803" t="s">
        <v>378</v>
      </c>
      <c r="CX5" s="804"/>
      <c r="CY5" s="804"/>
      <c r="CZ5" s="804"/>
      <c r="DA5" s="805"/>
      <c r="DB5" s="803" t="s">
        <v>379</v>
      </c>
      <c r="DC5" s="804"/>
      <c r="DD5" s="804"/>
      <c r="DE5" s="804"/>
      <c r="DF5" s="805"/>
      <c r="DG5" s="809" t="s">
        <v>380</v>
      </c>
      <c r="DH5" s="810"/>
      <c r="DI5" s="810"/>
      <c r="DJ5" s="810"/>
      <c r="DK5" s="811"/>
      <c r="DL5" s="809" t="s">
        <v>381</v>
      </c>
      <c r="DM5" s="810"/>
      <c r="DN5" s="810"/>
      <c r="DO5" s="810"/>
      <c r="DP5" s="811"/>
      <c r="DQ5" s="803" t="s">
        <v>382</v>
      </c>
      <c r="DR5" s="804"/>
      <c r="DS5" s="804"/>
      <c r="DT5" s="804"/>
      <c r="DU5" s="805"/>
      <c r="DV5" s="803" t="s">
        <v>373</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383</v>
      </c>
      <c r="C7" s="818"/>
      <c r="D7" s="818"/>
      <c r="E7" s="818"/>
      <c r="F7" s="818"/>
      <c r="G7" s="818"/>
      <c r="H7" s="818"/>
      <c r="I7" s="818"/>
      <c r="J7" s="818"/>
      <c r="K7" s="818"/>
      <c r="L7" s="818"/>
      <c r="M7" s="818"/>
      <c r="N7" s="818"/>
      <c r="O7" s="818"/>
      <c r="P7" s="819"/>
      <c r="Q7" s="820">
        <v>14779</v>
      </c>
      <c r="R7" s="821"/>
      <c r="S7" s="821"/>
      <c r="T7" s="821"/>
      <c r="U7" s="821"/>
      <c r="V7" s="821">
        <v>14014</v>
      </c>
      <c r="W7" s="821"/>
      <c r="X7" s="821"/>
      <c r="Y7" s="821"/>
      <c r="Z7" s="821"/>
      <c r="AA7" s="821">
        <v>765</v>
      </c>
      <c r="AB7" s="821"/>
      <c r="AC7" s="821"/>
      <c r="AD7" s="821"/>
      <c r="AE7" s="822"/>
      <c r="AF7" s="823">
        <v>613</v>
      </c>
      <c r="AG7" s="824"/>
      <c r="AH7" s="824"/>
      <c r="AI7" s="824"/>
      <c r="AJ7" s="825"/>
      <c r="AK7" s="860">
        <v>501</v>
      </c>
      <c r="AL7" s="861"/>
      <c r="AM7" s="861"/>
      <c r="AN7" s="861"/>
      <c r="AO7" s="861"/>
      <c r="AP7" s="861">
        <v>5629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579</v>
      </c>
      <c r="BS7" s="864" t="s">
        <v>567</v>
      </c>
      <c r="BT7" s="865"/>
      <c r="BU7" s="865"/>
      <c r="BV7" s="865"/>
      <c r="BW7" s="865"/>
      <c r="BX7" s="865"/>
      <c r="BY7" s="865"/>
      <c r="BZ7" s="865"/>
      <c r="CA7" s="865"/>
      <c r="CB7" s="865"/>
      <c r="CC7" s="865"/>
      <c r="CD7" s="865"/>
      <c r="CE7" s="865"/>
      <c r="CF7" s="865"/>
      <c r="CG7" s="866"/>
      <c r="CH7" s="857">
        <v>0</v>
      </c>
      <c r="CI7" s="858"/>
      <c r="CJ7" s="858"/>
      <c r="CK7" s="858"/>
      <c r="CL7" s="859"/>
      <c r="CM7" s="857">
        <v>6</v>
      </c>
      <c r="CN7" s="858"/>
      <c r="CO7" s="858"/>
      <c r="CP7" s="858"/>
      <c r="CQ7" s="859"/>
      <c r="CR7" s="857">
        <v>5</v>
      </c>
      <c r="CS7" s="858"/>
      <c r="CT7" s="858"/>
      <c r="CU7" s="858"/>
      <c r="CV7" s="859"/>
      <c r="CW7" s="857" t="s">
        <v>518</v>
      </c>
      <c r="CX7" s="858"/>
      <c r="CY7" s="858"/>
      <c r="CZ7" s="858"/>
      <c r="DA7" s="859"/>
      <c r="DB7" s="857" t="s">
        <v>518</v>
      </c>
      <c r="DC7" s="858"/>
      <c r="DD7" s="858"/>
      <c r="DE7" s="858"/>
      <c r="DF7" s="859"/>
      <c r="DG7" s="857" t="s">
        <v>518</v>
      </c>
      <c r="DH7" s="858"/>
      <c r="DI7" s="858"/>
      <c r="DJ7" s="858"/>
      <c r="DK7" s="859"/>
      <c r="DL7" s="857" t="s">
        <v>518</v>
      </c>
      <c r="DM7" s="858"/>
      <c r="DN7" s="858"/>
      <c r="DO7" s="858"/>
      <c r="DP7" s="859"/>
      <c r="DQ7" s="857" t="s">
        <v>518</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568</v>
      </c>
      <c r="BT8" s="855"/>
      <c r="BU8" s="855"/>
      <c r="BV8" s="855"/>
      <c r="BW8" s="855"/>
      <c r="BX8" s="855"/>
      <c r="BY8" s="855"/>
      <c r="BZ8" s="855"/>
      <c r="CA8" s="855"/>
      <c r="CB8" s="855"/>
      <c r="CC8" s="855"/>
      <c r="CD8" s="855"/>
      <c r="CE8" s="855"/>
      <c r="CF8" s="855"/>
      <c r="CG8" s="856"/>
      <c r="CH8" s="867">
        <v>9</v>
      </c>
      <c r="CI8" s="868"/>
      <c r="CJ8" s="868"/>
      <c r="CK8" s="868"/>
      <c r="CL8" s="869"/>
      <c r="CM8" s="867">
        <v>1855</v>
      </c>
      <c r="CN8" s="868"/>
      <c r="CO8" s="868"/>
      <c r="CP8" s="868"/>
      <c r="CQ8" s="869"/>
      <c r="CR8" s="867">
        <v>18</v>
      </c>
      <c r="CS8" s="868"/>
      <c r="CT8" s="868"/>
      <c r="CU8" s="868"/>
      <c r="CV8" s="869"/>
      <c r="CW8" s="867">
        <v>8</v>
      </c>
      <c r="CX8" s="868"/>
      <c r="CY8" s="868"/>
      <c r="CZ8" s="868"/>
      <c r="DA8" s="869"/>
      <c r="DB8" s="867" t="s">
        <v>518</v>
      </c>
      <c r="DC8" s="868"/>
      <c r="DD8" s="868"/>
      <c r="DE8" s="868"/>
      <c r="DF8" s="869"/>
      <c r="DG8" s="867" t="s">
        <v>518</v>
      </c>
      <c r="DH8" s="868"/>
      <c r="DI8" s="868"/>
      <c r="DJ8" s="868"/>
      <c r="DK8" s="869"/>
      <c r="DL8" s="867" t="s">
        <v>518</v>
      </c>
      <c r="DM8" s="868"/>
      <c r="DN8" s="868"/>
      <c r="DO8" s="868"/>
      <c r="DP8" s="869"/>
      <c r="DQ8" s="867" t="s">
        <v>518</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569</v>
      </c>
      <c r="BT9" s="855"/>
      <c r="BU9" s="855"/>
      <c r="BV9" s="855"/>
      <c r="BW9" s="855"/>
      <c r="BX9" s="855"/>
      <c r="BY9" s="855"/>
      <c r="BZ9" s="855"/>
      <c r="CA9" s="855"/>
      <c r="CB9" s="855"/>
      <c r="CC9" s="855"/>
      <c r="CD9" s="855"/>
      <c r="CE9" s="855"/>
      <c r="CF9" s="855"/>
      <c r="CG9" s="856"/>
      <c r="CH9" s="867">
        <v>-65</v>
      </c>
      <c r="CI9" s="868"/>
      <c r="CJ9" s="868"/>
      <c r="CK9" s="868"/>
      <c r="CL9" s="869"/>
      <c r="CM9" s="867">
        <v>278</v>
      </c>
      <c r="CN9" s="868"/>
      <c r="CO9" s="868"/>
      <c r="CP9" s="868"/>
      <c r="CQ9" s="869"/>
      <c r="CR9" s="867">
        <v>2</v>
      </c>
      <c r="CS9" s="868"/>
      <c r="CT9" s="868"/>
      <c r="CU9" s="868"/>
      <c r="CV9" s="869"/>
      <c r="CW9" s="867">
        <v>6</v>
      </c>
      <c r="CX9" s="868"/>
      <c r="CY9" s="868"/>
      <c r="CZ9" s="868"/>
      <c r="DA9" s="869"/>
      <c r="DB9" s="867" t="s">
        <v>518</v>
      </c>
      <c r="DC9" s="868"/>
      <c r="DD9" s="868"/>
      <c r="DE9" s="868"/>
      <c r="DF9" s="869"/>
      <c r="DG9" s="867" t="s">
        <v>518</v>
      </c>
      <c r="DH9" s="868"/>
      <c r="DI9" s="868"/>
      <c r="DJ9" s="868"/>
      <c r="DK9" s="869"/>
      <c r="DL9" s="867" t="s">
        <v>518</v>
      </c>
      <c r="DM9" s="868"/>
      <c r="DN9" s="868"/>
      <c r="DO9" s="868"/>
      <c r="DP9" s="869"/>
      <c r="DQ9" s="867" t="s">
        <v>518</v>
      </c>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385</v>
      </c>
      <c r="B23" s="876" t="s">
        <v>386</v>
      </c>
      <c r="C23" s="877"/>
      <c r="D23" s="877"/>
      <c r="E23" s="877"/>
      <c r="F23" s="877"/>
      <c r="G23" s="877"/>
      <c r="H23" s="877"/>
      <c r="I23" s="877"/>
      <c r="J23" s="877"/>
      <c r="K23" s="877"/>
      <c r="L23" s="877"/>
      <c r="M23" s="877"/>
      <c r="N23" s="877"/>
      <c r="O23" s="877"/>
      <c r="P23" s="878"/>
      <c r="Q23" s="879">
        <v>14779</v>
      </c>
      <c r="R23" s="880"/>
      <c r="S23" s="880"/>
      <c r="T23" s="880"/>
      <c r="U23" s="880"/>
      <c r="V23" s="880">
        <v>14014</v>
      </c>
      <c r="W23" s="880"/>
      <c r="X23" s="880"/>
      <c r="Y23" s="880"/>
      <c r="Z23" s="880"/>
      <c r="AA23" s="880">
        <v>765</v>
      </c>
      <c r="AB23" s="880"/>
      <c r="AC23" s="880"/>
      <c r="AD23" s="880"/>
      <c r="AE23" s="881"/>
      <c r="AF23" s="882">
        <v>613</v>
      </c>
      <c r="AG23" s="880"/>
      <c r="AH23" s="880"/>
      <c r="AI23" s="880"/>
      <c r="AJ23" s="883"/>
      <c r="AK23" s="884"/>
      <c r="AL23" s="885"/>
      <c r="AM23" s="885"/>
      <c r="AN23" s="885"/>
      <c r="AO23" s="885"/>
      <c r="AP23" s="880">
        <v>5629</v>
      </c>
      <c r="AQ23" s="880"/>
      <c r="AR23" s="880"/>
      <c r="AS23" s="880"/>
      <c r="AT23" s="880"/>
      <c r="AU23" s="886"/>
      <c r="AV23" s="886"/>
      <c r="AW23" s="886"/>
      <c r="AX23" s="886"/>
      <c r="AY23" s="887"/>
      <c r="AZ23" s="895" t="s">
        <v>126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387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388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366</v>
      </c>
      <c r="B26" s="827"/>
      <c r="C26" s="827"/>
      <c r="D26" s="827"/>
      <c r="E26" s="827"/>
      <c r="F26" s="827"/>
      <c r="G26" s="827"/>
      <c r="H26" s="827"/>
      <c r="I26" s="827"/>
      <c r="J26" s="827"/>
      <c r="K26" s="827"/>
      <c r="L26" s="827"/>
      <c r="M26" s="827"/>
      <c r="N26" s="827"/>
      <c r="O26" s="827"/>
      <c r="P26" s="828"/>
      <c r="Q26" s="803" t="s">
        <v>389</v>
      </c>
      <c r="R26" s="804"/>
      <c r="S26" s="804"/>
      <c r="T26" s="804"/>
      <c r="U26" s="805"/>
      <c r="V26" s="803" t="s">
        <v>390</v>
      </c>
      <c r="W26" s="804"/>
      <c r="X26" s="804"/>
      <c r="Y26" s="804"/>
      <c r="Z26" s="805"/>
      <c r="AA26" s="803" t="s">
        <v>391</v>
      </c>
      <c r="AB26" s="804"/>
      <c r="AC26" s="804"/>
      <c r="AD26" s="804"/>
      <c r="AE26" s="804"/>
      <c r="AF26" s="898" t="s">
        <v>392</v>
      </c>
      <c r="AG26" s="899"/>
      <c r="AH26" s="899"/>
      <c r="AI26" s="899"/>
      <c r="AJ26" s="900"/>
      <c r="AK26" s="804" t="s">
        <v>393</v>
      </c>
      <c r="AL26" s="804"/>
      <c r="AM26" s="804"/>
      <c r="AN26" s="804"/>
      <c r="AO26" s="805"/>
      <c r="AP26" s="803" t="s">
        <v>394</v>
      </c>
      <c r="AQ26" s="804"/>
      <c r="AR26" s="804"/>
      <c r="AS26" s="804"/>
      <c r="AT26" s="805"/>
      <c r="AU26" s="803" t="s">
        <v>395</v>
      </c>
      <c r="AV26" s="804"/>
      <c r="AW26" s="804"/>
      <c r="AX26" s="804"/>
      <c r="AY26" s="805"/>
      <c r="AZ26" s="803" t="s">
        <v>396</v>
      </c>
      <c r="BA26" s="804"/>
      <c r="BB26" s="804"/>
      <c r="BC26" s="804"/>
      <c r="BD26" s="805"/>
      <c r="BE26" s="803" t="s">
        <v>373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397</v>
      </c>
      <c r="C28" s="818"/>
      <c r="D28" s="818"/>
      <c r="E28" s="818"/>
      <c r="F28" s="818"/>
      <c r="G28" s="818"/>
      <c r="H28" s="818"/>
      <c r="I28" s="818"/>
      <c r="J28" s="818"/>
      <c r="K28" s="818"/>
      <c r="L28" s="818"/>
      <c r="M28" s="818"/>
      <c r="N28" s="818"/>
      <c r="O28" s="818"/>
      <c r="P28" s="819"/>
      <c r="Q28" s="908">
        <v>3331</v>
      </c>
      <c r="R28" s="909"/>
      <c r="S28" s="909"/>
      <c r="T28" s="909"/>
      <c r="U28" s="909"/>
      <c r="V28" s="909">
        <v>3237</v>
      </c>
      <c r="W28" s="909"/>
      <c r="X28" s="909"/>
      <c r="Y28" s="909"/>
      <c r="Z28" s="909"/>
      <c r="AA28" s="909">
        <v>94</v>
      </c>
      <c r="AB28" s="909"/>
      <c r="AC28" s="909"/>
      <c r="AD28" s="909"/>
      <c r="AE28" s="910"/>
      <c r="AF28" s="911">
        <v>94</v>
      </c>
      <c r="AG28" s="909"/>
      <c r="AH28" s="909"/>
      <c r="AI28" s="909"/>
      <c r="AJ28" s="912"/>
      <c r="AK28" s="913">
        <v>388</v>
      </c>
      <c r="AL28" s="904"/>
      <c r="AM28" s="904"/>
      <c r="AN28" s="904"/>
      <c r="AO28" s="904"/>
      <c r="AP28" s="904" t="s">
        <v>577</v>
      </c>
      <c r="AQ28" s="904"/>
      <c r="AR28" s="904"/>
      <c r="AS28" s="904"/>
      <c r="AT28" s="904"/>
      <c r="AU28" s="904" t="s">
        <v>518</v>
      </c>
      <c r="AV28" s="904"/>
      <c r="AW28" s="904"/>
      <c r="AX28" s="904"/>
      <c r="AY28" s="904"/>
      <c r="AZ28" s="905" t="s">
        <v>577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398</v>
      </c>
      <c r="C29" s="842"/>
      <c r="D29" s="842"/>
      <c r="E29" s="842"/>
      <c r="F29" s="842"/>
      <c r="G29" s="842"/>
      <c r="H29" s="842"/>
      <c r="I29" s="842"/>
      <c r="J29" s="842"/>
      <c r="K29" s="842"/>
      <c r="L29" s="842"/>
      <c r="M29" s="842"/>
      <c r="N29" s="842"/>
      <c r="O29" s="842"/>
      <c r="P29" s="843"/>
      <c r="Q29" s="844">
        <v>2968</v>
      </c>
      <c r="R29" s="845"/>
      <c r="S29" s="845"/>
      <c r="T29" s="845"/>
      <c r="U29" s="845"/>
      <c r="V29" s="845">
        <v>2896</v>
      </c>
      <c r="W29" s="845"/>
      <c r="X29" s="845"/>
      <c r="Y29" s="845"/>
      <c r="Z29" s="845"/>
      <c r="AA29" s="845">
        <v>71</v>
      </c>
      <c r="AB29" s="845"/>
      <c r="AC29" s="845"/>
      <c r="AD29" s="845"/>
      <c r="AE29" s="846"/>
      <c r="AF29" s="847">
        <v>71</v>
      </c>
      <c r="AG29" s="848"/>
      <c r="AH29" s="848"/>
      <c r="AI29" s="848"/>
      <c r="AJ29" s="849"/>
      <c r="AK29" s="916">
        <v>476</v>
      </c>
      <c r="AL29" s="917"/>
      <c r="AM29" s="917"/>
      <c r="AN29" s="917"/>
      <c r="AO29" s="917"/>
      <c r="AP29" s="917" t="s">
        <v>577</v>
      </c>
      <c r="AQ29" s="917"/>
      <c r="AR29" s="917"/>
      <c r="AS29" s="917"/>
      <c r="AT29" s="917"/>
      <c r="AU29" s="917" t="s">
        <v>518</v>
      </c>
      <c r="AV29" s="917"/>
      <c r="AW29" s="917"/>
      <c r="AX29" s="917"/>
      <c r="AY29" s="917"/>
      <c r="AZ29" s="918" t="s">
        <v>577</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399</v>
      </c>
      <c r="C30" s="842"/>
      <c r="D30" s="842"/>
      <c r="E30" s="842"/>
      <c r="F30" s="842"/>
      <c r="G30" s="842"/>
      <c r="H30" s="842"/>
      <c r="I30" s="842"/>
      <c r="J30" s="842"/>
      <c r="K30" s="842"/>
      <c r="L30" s="842"/>
      <c r="M30" s="842"/>
      <c r="N30" s="842"/>
      <c r="O30" s="842"/>
      <c r="P30" s="843"/>
      <c r="Q30" s="844">
        <v>1120</v>
      </c>
      <c r="R30" s="845"/>
      <c r="S30" s="845"/>
      <c r="T30" s="845"/>
      <c r="U30" s="845"/>
      <c r="V30" s="845">
        <v>1049</v>
      </c>
      <c r="W30" s="845"/>
      <c r="X30" s="845"/>
      <c r="Y30" s="845"/>
      <c r="Z30" s="845"/>
      <c r="AA30" s="845">
        <v>71</v>
      </c>
      <c r="AB30" s="845"/>
      <c r="AC30" s="845"/>
      <c r="AD30" s="845"/>
      <c r="AE30" s="846"/>
      <c r="AF30" s="847">
        <v>71</v>
      </c>
      <c r="AG30" s="848"/>
      <c r="AH30" s="848"/>
      <c r="AI30" s="848"/>
      <c r="AJ30" s="849"/>
      <c r="AK30" s="916">
        <v>421</v>
      </c>
      <c r="AL30" s="917"/>
      <c r="AM30" s="917"/>
      <c r="AN30" s="917"/>
      <c r="AO30" s="917"/>
      <c r="AP30" s="917" t="s">
        <v>577</v>
      </c>
      <c r="AQ30" s="917"/>
      <c r="AR30" s="917"/>
      <c r="AS30" s="917"/>
      <c r="AT30" s="917"/>
      <c r="AU30" s="917" t="s">
        <v>518</v>
      </c>
      <c r="AV30" s="917"/>
      <c r="AW30" s="917"/>
      <c r="AX30" s="917"/>
      <c r="AY30" s="917"/>
      <c r="AZ30" s="918" t="s">
        <v>577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400</v>
      </c>
      <c r="C31" s="842"/>
      <c r="D31" s="842"/>
      <c r="E31" s="842"/>
      <c r="F31" s="842"/>
      <c r="G31" s="842"/>
      <c r="H31" s="842"/>
      <c r="I31" s="842"/>
      <c r="J31" s="842"/>
      <c r="K31" s="842"/>
      <c r="L31" s="842"/>
      <c r="M31" s="842"/>
      <c r="N31" s="842"/>
      <c r="O31" s="842"/>
      <c r="P31" s="843"/>
      <c r="Q31" s="844">
        <v>1252</v>
      </c>
      <c r="R31" s="845"/>
      <c r="S31" s="845"/>
      <c r="T31" s="845"/>
      <c r="U31" s="845"/>
      <c r="V31" s="845">
        <v>1075</v>
      </c>
      <c r="W31" s="845"/>
      <c r="X31" s="845"/>
      <c r="Y31" s="845"/>
      <c r="Z31" s="845"/>
      <c r="AA31" s="845">
        <v>176</v>
      </c>
      <c r="AB31" s="845"/>
      <c r="AC31" s="845"/>
      <c r="AD31" s="845"/>
      <c r="AE31" s="846"/>
      <c r="AF31" s="847">
        <v>241</v>
      </c>
      <c r="AG31" s="848"/>
      <c r="AH31" s="848"/>
      <c r="AI31" s="848"/>
      <c r="AJ31" s="849"/>
      <c r="AK31" s="916">
        <v>785</v>
      </c>
      <c r="AL31" s="917"/>
      <c r="AM31" s="917"/>
      <c r="AN31" s="917"/>
      <c r="AO31" s="917"/>
      <c r="AP31" s="917">
        <v>6511</v>
      </c>
      <c r="AQ31" s="917"/>
      <c r="AR31" s="917"/>
      <c r="AS31" s="917"/>
      <c r="AT31" s="917"/>
      <c r="AU31" s="917">
        <v>5801</v>
      </c>
      <c r="AV31" s="917"/>
      <c r="AW31" s="917"/>
      <c r="AX31" s="917"/>
      <c r="AY31" s="917"/>
      <c r="AZ31" s="918" t="s">
        <v>577</v>
      </c>
      <c r="BA31" s="918"/>
      <c r="BB31" s="918"/>
      <c r="BC31" s="918"/>
      <c r="BD31" s="918"/>
      <c r="BE31" s="914" t="s">
        <v>401</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385</v>
      </c>
      <c r="B63" s="876" t="s">
        <v>403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477</v>
      </c>
      <c r="AG63" s="928"/>
      <c r="AH63" s="928"/>
      <c r="AI63" s="928"/>
      <c r="AJ63" s="929"/>
      <c r="AK63" s="930"/>
      <c r="AL63" s="925"/>
      <c r="AM63" s="925"/>
      <c r="AN63" s="925"/>
      <c r="AO63" s="925"/>
      <c r="AP63" s="928">
        <v>6511</v>
      </c>
      <c r="AQ63" s="928"/>
      <c r="AR63" s="928"/>
      <c r="AS63" s="928"/>
      <c r="AT63" s="928"/>
      <c r="AU63" s="928">
        <v>5801</v>
      </c>
      <c r="AV63" s="928"/>
      <c r="AW63" s="928"/>
      <c r="AX63" s="928"/>
      <c r="AY63" s="928"/>
      <c r="AZ63" s="932"/>
      <c r="BA63" s="932"/>
      <c r="BB63" s="932"/>
      <c r="BC63" s="932"/>
      <c r="BD63" s="932"/>
      <c r="BE63" s="933"/>
      <c r="BF63" s="933"/>
      <c r="BG63" s="933"/>
      <c r="BH63" s="933"/>
      <c r="BI63" s="934"/>
      <c r="BJ63" s="935" t="s">
        <v>404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405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406</v>
      </c>
      <c r="B66" s="827"/>
      <c r="C66" s="827"/>
      <c r="D66" s="827"/>
      <c r="E66" s="827"/>
      <c r="F66" s="827"/>
      <c r="G66" s="827"/>
      <c r="H66" s="827"/>
      <c r="I66" s="827"/>
      <c r="J66" s="827"/>
      <c r="K66" s="827"/>
      <c r="L66" s="827"/>
      <c r="M66" s="827"/>
      <c r="N66" s="827"/>
      <c r="O66" s="827"/>
      <c r="P66" s="828"/>
      <c r="Q66" s="803" t="s">
        <v>407</v>
      </c>
      <c r="R66" s="804"/>
      <c r="S66" s="804"/>
      <c r="T66" s="804"/>
      <c r="U66" s="805"/>
      <c r="V66" s="803" t="s">
        <v>408</v>
      </c>
      <c r="W66" s="804"/>
      <c r="X66" s="804"/>
      <c r="Y66" s="804"/>
      <c r="Z66" s="805"/>
      <c r="AA66" s="803" t="s">
        <v>409</v>
      </c>
      <c r="AB66" s="804"/>
      <c r="AC66" s="804"/>
      <c r="AD66" s="804"/>
      <c r="AE66" s="805"/>
      <c r="AF66" s="938" t="s">
        <v>392</v>
      </c>
      <c r="AG66" s="899"/>
      <c r="AH66" s="899"/>
      <c r="AI66" s="899"/>
      <c r="AJ66" s="939"/>
      <c r="AK66" s="803" t="s">
        <v>410</v>
      </c>
      <c r="AL66" s="827"/>
      <c r="AM66" s="827"/>
      <c r="AN66" s="827"/>
      <c r="AO66" s="828"/>
      <c r="AP66" s="803" t="s">
        <v>411</v>
      </c>
      <c r="AQ66" s="804"/>
      <c r="AR66" s="804"/>
      <c r="AS66" s="804"/>
      <c r="AT66" s="805"/>
      <c r="AU66" s="803" t="s">
        <v>412</v>
      </c>
      <c r="AV66" s="804"/>
      <c r="AW66" s="804"/>
      <c r="AX66" s="804"/>
      <c r="AY66" s="805"/>
      <c r="AZ66" s="803" t="s">
        <v>373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570</v>
      </c>
      <c r="C68" s="956"/>
      <c r="D68" s="956"/>
      <c r="E68" s="956"/>
      <c r="F68" s="956"/>
      <c r="G68" s="956"/>
      <c r="H68" s="956"/>
      <c r="I68" s="956"/>
      <c r="J68" s="956"/>
      <c r="K68" s="956"/>
      <c r="L68" s="956"/>
      <c r="M68" s="956"/>
      <c r="N68" s="956"/>
      <c r="O68" s="956"/>
      <c r="P68" s="957"/>
      <c r="Q68" s="958">
        <v>3726</v>
      </c>
      <c r="R68" s="952"/>
      <c r="S68" s="952"/>
      <c r="T68" s="952"/>
      <c r="U68" s="952"/>
      <c r="V68" s="952">
        <v>3582</v>
      </c>
      <c r="W68" s="952"/>
      <c r="X68" s="952"/>
      <c r="Y68" s="952"/>
      <c r="Z68" s="952"/>
      <c r="AA68" s="952">
        <v>143</v>
      </c>
      <c r="AB68" s="952"/>
      <c r="AC68" s="952"/>
      <c r="AD68" s="952"/>
      <c r="AE68" s="952"/>
      <c r="AF68" s="952">
        <v>143</v>
      </c>
      <c r="AG68" s="952"/>
      <c r="AH68" s="952"/>
      <c r="AI68" s="952"/>
      <c r="AJ68" s="952"/>
      <c r="AK68" s="952" t="s">
        <v>578</v>
      </c>
      <c r="AL68" s="952"/>
      <c r="AM68" s="952"/>
      <c r="AN68" s="952"/>
      <c r="AO68" s="952"/>
      <c r="AP68" s="952" t="s">
        <v>578</v>
      </c>
      <c r="AQ68" s="952"/>
      <c r="AR68" s="952"/>
      <c r="AS68" s="952"/>
      <c r="AT68" s="952"/>
      <c r="AU68" s="952" t="s">
        <v>578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571</v>
      </c>
      <c r="C69" s="960"/>
      <c r="D69" s="960"/>
      <c r="E69" s="960"/>
      <c r="F69" s="960"/>
      <c r="G69" s="960"/>
      <c r="H69" s="960"/>
      <c r="I69" s="960"/>
      <c r="J69" s="960"/>
      <c r="K69" s="960"/>
      <c r="L69" s="960"/>
      <c r="M69" s="960"/>
      <c r="N69" s="960"/>
      <c r="O69" s="960"/>
      <c r="P69" s="961"/>
      <c r="Q69" s="962">
        <v>4670</v>
      </c>
      <c r="R69" s="917"/>
      <c r="S69" s="917"/>
      <c r="T69" s="917"/>
      <c r="U69" s="917"/>
      <c r="V69" s="917">
        <v>3737</v>
      </c>
      <c r="W69" s="917"/>
      <c r="X69" s="917"/>
      <c r="Y69" s="917"/>
      <c r="Z69" s="917"/>
      <c r="AA69" s="917">
        <v>933</v>
      </c>
      <c r="AB69" s="917"/>
      <c r="AC69" s="917"/>
      <c r="AD69" s="917"/>
      <c r="AE69" s="917"/>
      <c r="AF69" s="917">
        <v>933</v>
      </c>
      <c r="AG69" s="917"/>
      <c r="AH69" s="917"/>
      <c r="AI69" s="917"/>
      <c r="AJ69" s="917"/>
      <c r="AK69" s="917">
        <v>203</v>
      </c>
      <c r="AL69" s="917"/>
      <c r="AM69" s="917"/>
      <c r="AN69" s="917"/>
      <c r="AO69" s="917"/>
      <c r="AP69" s="917" t="s">
        <v>578</v>
      </c>
      <c r="AQ69" s="917"/>
      <c r="AR69" s="917"/>
      <c r="AS69" s="917"/>
      <c r="AT69" s="917"/>
      <c r="AU69" s="917" t="s">
        <v>578</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572</v>
      </c>
      <c r="C70" s="960"/>
      <c r="D70" s="960"/>
      <c r="E70" s="960"/>
      <c r="F70" s="960"/>
      <c r="G70" s="960"/>
      <c r="H70" s="960"/>
      <c r="I70" s="960"/>
      <c r="J70" s="960"/>
      <c r="K70" s="960"/>
      <c r="L70" s="960"/>
      <c r="M70" s="960"/>
      <c r="N70" s="960"/>
      <c r="O70" s="960"/>
      <c r="P70" s="961"/>
      <c r="Q70" s="962">
        <v>950375</v>
      </c>
      <c r="R70" s="917"/>
      <c r="S70" s="917"/>
      <c r="T70" s="917"/>
      <c r="U70" s="917"/>
      <c r="V70" s="917">
        <v>910903</v>
      </c>
      <c r="W70" s="917"/>
      <c r="X70" s="917"/>
      <c r="Y70" s="917"/>
      <c r="Z70" s="917"/>
      <c r="AA70" s="917">
        <v>39472</v>
      </c>
      <c r="AB70" s="917"/>
      <c r="AC70" s="917"/>
      <c r="AD70" s="917"/>
      <c r="AE70" s="917"/>
      <c r="AF70" s="917">
        <v>39472</v>
      </c>
      <c r="AG70" s="917"/>
      <c r="AH70" s="917"/>
      <c r="AI70" s="917"/>
      <c r="AJ70" s="917"/>
      <c r="AK70" s="917">
        <v>4419</v>
      </c>
      <c r="AL70" s="917"/>
      <c r="AM70" s="917"/>
      <c r="AN70" s="917"/>
      <c r="AO70" s="917"/>
      <c r="AP70" s="917" t="s">
        <v>578</v>
      </c>
      <c r="AQ70" s="917"/>
      <c r="AR70" s="917"/>
      <c r="AS70" s="917"/>
      <c r="AT70" s="917"/>
      <c r="AU70" s="917" t="s">
        <v>578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573</v>
      </c>
      <c r="C71" s="960"/>
      <c r="D71" s="960"/>
      <c r="E71" s="960"/>
      <c r="F71" s="960"/>
      <c r="G71" s="960"/>
      <c r="H71" s="960"/>
      <c r="I71" s="960"/>
      <c r="J71" s="960"/>
      <c r="K71" s="960"/>
      <c r="L71" s="960"/>
      <c r="M71" s="960"/>
      <c r="N71" s="960"/>
      <c r="O71" s="960"/>
      <c r="P71" s="961"/>
      <c r="Q71" s="962">
        <v>1042</v>
      </c>
      <c r="R71" s="917"/>
      <c r="S71" s="917"/>
      <c r="T71" s="917"/>
      <c r="U71" s="917"/>
      <c r="V71" s="917">
        <v>982</v>
      </c>
      <c r="W71" s="917"/>
      <c r="X71" s="917"/>
      <c r="Y71" s="917"/>
      <c r="Z71" s="917"/>
      <c r="AA71" s="917">
        <v>60</v>
      </c>
      <c r="AB71" s="917"/>
      <c r="AC71" s="917"/>
      <c r="AD71" s="917"/>
      <c r="AE71" s="917"/>
      <c r="AF71" s="917">
        <v>60</v>
      </c>
      <c r="AG71" s="917"/>
      <c r="AH71" s="917"/>
      <c r="AI71" s="917"/>
      <c r="AJ71" s="917"/>
      <c r="AK71" s="917" t="s">
        <v>578</v>
      </c>
      <c r="AL71" s="917"/>
      <c r="AM71" s="917"/>
      <c r="AN71" s="917"/>
      <c r="AO71" s="917"/>
      <c r="AP71" s="917" t="s">
        <v>578</v>
      </c>
      <c r="AQ71" s="917"/>
      <c r="AR71" s="917"/>
      <c r="AS71" s="917"/>
      <c r="AT71" s="917"/>
      <c r="AU71" s="917" t="s">
        <v>578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385</v>
      </c>
      <c r="B88" s="876" t="s">
        <v>413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40608</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876" t="s">
        <v>414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25</v>
      </c>
      <c r="CS102" s="936"/>
      <c r="CT102" s="936"/>
      <c r="CU102" s="936"/>
      <c r="CV102" s="979"/>
      <c r="CW102" s="978">
        <v>14</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421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422</v>
      </c>
      <c r="AB109" s="981"/>
      <c r="AC109" s="981"/>
      <c r="AD109" s="981"/>
      <c r="AE109" s="982"/>
      <c r="AF109" s="980" t="s">
        <v>423</v>
      </c>
      <c r="AG109" s="981"/>
      <c r="AH109" s="981"/>
      <c r="AI109" s="981"/>
      <c r="AJ109" s="982"/>
      <c r="AK109" s="980" t="s">
        <v>301</v>
      </c>
      <c r="AL109" s="981"/>
      <c r="AM109" s="981"/>
      <c r="AN109" s="981"/>
      <c r="AO109" s="982"/>
      <c r="AP109" s="980" t="s">
        <v>424</v>
      </c>
      <c r="AQ109" s="981"/>
      <c r="AR109" s="981"/>
      <c r="AS109" s="981"/>
      <c r="AT109" s="983"/>
      <c r="AU109" s="1000" t="s">
        <v>421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422</v>
      </c>
      <c r="BR109" s="981"/>
      <c r="BS109" s="981"/>
      <c r="BT109" s="981"/>
      <c r="BU109" s="982"/>
      <c r="BV109" s="980" t="s">
        <v>423</v>
      </c>
      <c r="BW109" s="981"/>
      <c r="BX109" s="981"/>
      <c r="BY109" s="981"/>
      <c r="BZ109" s="982"/>
      <c r="CA109" s="980" t="s">
        <v>301</v>
      </c>
      <c r="CB109" s="981"/>
      <c r="CC109" s="981"/>
      <c r="CD109" s="981"/>
      <c r="CE109" s="982"/>
      <c r="CF109" s="1001" t="s">
        <v>424</v>
      </c>
      <c r="CG109" s="1001"/>
      <c r="CH109" s="1001"/>
      <c r="CI109" s="1001"/>
      <c r="CJ109" s="1001"/>
      <c r="CK109" s="980" t="s">
        <v>425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422</v>
      </c>
      <c r="DH109" s="981"/>
      <c r="DI109" s="981"/>
      <c r="DJ109" s="981"/>
      <c r="DK109" s="982"/>
      <c r="DL109" s="980" t="s">
        <v>423</v>
      </c>
      <c r="DM109" s="981"/>
      <c r="DN109" s="981"/>
      <c r="DO109" s="981"/>
      <c r="DP109" s="982"/>
      <c r="DQ109" s="980" t="s">
        <v>301</v>
      </c>
      <c r="DR109" s="981"/>
      <c r="DS109" s="981"/>
      <c r="DT109" s="981"/>
      <c r="DU109" s="982"/>
      <c r="DV109" s="980" t="s">
        <v>424</v>
      </c>
      <c r="DW109" s="981"/>
      <c r="DX109" s="981"/>
      <c r="DY109" s="981"/>
      <c r="DZ109" s="983"/>
    </row>
    <row r="110" spans="1:131" s="248" customFormat="1" ht="26.25" customHeight="1" x14ac:dyDescent="0.2">
      <c r="A110" s="984" t="s">
        <v>426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511336</v>
      </c>
      <c r="AB110" s="988"/>
      <c r="AC110" s="988"/>
      <c r="AD110" s="988"/>
      <c r="AE110" s="989"/>
      <c r="AF110" s="990">
        <v>528042</v>
      </c>
      <c r="AG110" s="988"/>
      <c r="AH110" s="988"/>
      <c r="AI110" s="988"/>
      <c r="AJ110" s="989"/>
      <c r="AK110" s="990">
        <v>543978</v>
      </c>
      <c r="AL110" s="988"/>
      <c r="AM110" s="988"/>
      <c r="AN110" s="988"/>
      <c r="AO110" s="989"/>
      <c r="AP110" s="991">
        <v>8.5</v>
      </c>
      <c r="AQ110" s="992"/>
      <c r="AR110" s="992"/>
      <c r="AS110" s="992"/>
      <c r="AT110" s="993"/>
      <c r="AU110" s="994" t="s">
        <v>72</v>
      </c>
      <c r="AV110" s="995"/>
      <c r="AW110" s="995"/>
      <c r="AX110" s="995"/>
      <c r="AY110" s="995"/>
      <c r="AZ110" s="1036" t="s">
        <v>427</v>
      </c>
      <c r="BA110" s="985"/>
      <c r="BB110" s="985"/>
      <c r="BC110" s="985"/>
      <c r="BD110" s="985"/>
      <c r="BE110" s="985"/>
      <c r="BF110" s="985"/>
      <c r="BG110" s="985"/>
      <c r="BH110" s="985"/>
      <c r="BI110" s="985"/>
      <c r="BJ110" s="985"/>
      <c r="BK110" s="985"/>
      <c r="BL110" s="985"/>
      <c r="BM110" s="985"/>
      <c r="BN110" s="985"/>
      <c r="BO110" s="985"/>
      <c r="BP110" s="986"/>
      <c r="BQ110" s="1022">
        <v>5764673</v>
      </c>
      <c r="BR110" s="1023"/>
      <c r="BS110" s="1023"/>
      <c r="BT110" s="1023"/>
      <c r="BU110" s="1023"/>
      <c r="BV110" s="1023">
        <v>5665165</v>
      </c>
      <c r="BW110" s="1023"/>
      <c r="BX110" s="1023"/>
      <c r="BY110" s="1023"/>
      <c r="BZ110" s="1023"/>
      <c r="CA110" s="1023">
        <v>5629152</v>
      </c>
      <c r="CB110" s="1023"/>
      <c r="CC110" s="1023"/>
      <c r="CD110" s="1023"/>
      <c r="CE110" s="1023"/>
      <c r="CF110" s="1037">
        <v>87.8</v>
      </c>
      <c r="CG110" s="1038"/>
      <c r="CH110" s="1038"/>
      <c r="CI110" s="1038"/>
      <c r="CJ110" s="1038"/>
      <c r="CK110" s="1039" t="s">
        <v>428</v>
      </c>
      <c r="CL110" s="1040"/>
      <c r="CM110" s="1019" t="s">
        <v>429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430</v>
      </c>
      <c r="DH110" s="1023"/>
      <c r="DI110" s="1023"/>
      <c r="DJ110" s="1023"/>
      <c r="DK110" s="1023"/>
      <c r="DL110" s="1023" t="s">
        <v>430</v>
      </c>
      <c r="DM110" s="1023"/>
      <c r="DN110" s="1023"/>
      <c r="DO110" s="1023"/>
      <c r="DP110" s="1023"/>
      <c r="DQ110" s="1023" t="s">
        <v>126</v>
      </c>
      <c r="DR110" s="1023"/>
      <c r="DS110" s="1023"/>
      <c r="DT110" s="1023"/>
      <c r="DU110" s="1023"/>
      <c r="DV110" s="1024" t="s">
        <v>126</v>
      </c>
      <c r="DW110" s="1024"/>
      <c r="DX110" s="1024"/>
      <c r="DY110" s="1024"/>
      <c r="DZ110" s="1025"/>
    </row>
    <row r="111" spans="1:131" s="248" customFormat="1" ht="26.25" customHeight="1" x14ac:dyDescent="0.2">
      <c r="A111" s="1026" t="s">
        <v>431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404</v>
      </c>
      <c r="AB111" s="1030"/>
      <c r="AC111" s="1030"/>
      <c r="AD111" s="1030"/>
      <c r="AE111" s="1031"/>
      <c r="AF111" s="1032" t="s">
        <v>126</v>
      </c>
      <c r="AG111" s="1030"/>
      <c r="AH111" s="1030"/>
      <c r="AI111" s="1030"/>
      <c r="AJ111" s="1031"/>
      <c r="AK111" s="1032" t="s">
        <v>404</v>
      </c>
      <c r="AL111" s="1030"/>
      <c r="AM111" s="1030"/>
      <c r="AN111" s="1030"/>
      <c r="AO111" s="1031"/>
      <c r="AP111" s="1033" t="s">
        <v>404</v>
      </c>
      <c r="AQ111" s="1034"/>
      <c r="AR111" s="1034"/>
      <c r="AS111" s="1034"/>
      <c r="AT111" s="1035"/>
      <c r="AU111" s="996"/>
      <c r="AV111" s="997"/>
      <c r="AW111" s="997"/>
      <c r="AX111" s="997"/>
      <c r="AY111" s="997"/>
      <c r="AZ111" s="1045" t="s">
        <v>432</v>
      </c>
      <c r="BA111" s="1046"/>
      <c r="BB111" s="1046"/>
      <c r="BC111" s="1046"/>
      <c r="BD111" s="1046"/>
      <c r="BE111" s="1046"/>
      <c r="BF111" s="1046"/>
      <c r="BG111" s="1046"/>
      <c r="BH111" s="1046"/>
      <c r="BI111" s="1046"/>
      <c r="BJ111" s="1046"/>
      <c r="BK111" s="1046"/>
      <c r="BL111" s="1046"/>
      <c r="BM111" s="1046"/>
      <c r="BN111" s="1046"/>
      <c r="BO111" s="1046"/>
      <c r="BP111" s="1047"/>
      <c r="BQ111" s="1015">
        <v>139283</v>
      </c>
      <c r="BR111" s="1016"/>
      <c r="BS111" s="1016"/>
      <c r="BT111" s="1016"/>
      <c r="BU111" s="1016"/>
      <c r="BV111" s="1016">
        <v>223058</v>
      </c>
      <c r="BW111" s="1016"/>
      <c r="BX111" s="1016"/>
      <c r="BY111" s="1016"/>
      <c r="BZ111" s="1016"/>
      <c r="CA111" s="1016">
        <v>185372</v>
      </c>
      <c r="CB111" s="1016"/>
      <c r="CC111" s="1016"/>
      <c r="CD111" s="1016"/>
      <c r="CE111" s="1016"/>
      <c r="CF111" s="1010">
        <v>2.9</v>
      </c>
      <c r="CG111" s="1011"/>
      <c r="CH111" s="1011"/>
      <c r="CI111" s="1011"/>
      <c r="CJ111" s="1011"/>
      <c r="CK111" s="1041"/>
      <c r="CL111" s="1042"/>
      <c r="CM111" s="1012" t="s">
        <v>433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126</v>
      </c>
      <c r="DH111" s="1016"/>
      <c r="DI111" s="1016"/>
      <c r="DJ111" s="1016"/>
      <c r="DK111" s="1016"/>
      <c r="DL111" s="1016" t="s">
        <v>126</v>
      </c>
      <c r="DM111" s="1016"/>
      <c r="DN111" s="1016"/>
      <c r="DO111" s="1016"/>
      <c r="DP111" s="1016"/>
      <c r="DQ111" s="1016" t="s">
        <v>126</v>
      </c>
      <c r="DR111" s="1016"/>
      <c r="DS111" s="1016"/>
      <c r="DT111" s="1016"/>
      <c r="DU111" s="1016"/>
      <c r="DV111" s="1017" t="s">
        <v>126</v>
      </c>
      <c r="DW111" s="1017"/>
      <c r="DX111" s="1017"/>
      <c r="DY111" s="1017"/>
      <c r="DZ111" s="1018"/>
    </row>
    <row r="112" spans="1:131" s="248" customFormat="1" ht="26.25" customHeight="1" x14ac:dyDescent="0.2">
      <c r="A112" s="1048" t="s">
        <v>434</v>
      </c>
      <c r="B112" s="1049"/>
      <c r="C112" s="1046" t="s">
        <v>435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404</v>
      </c>
      <c r="AB112" s="1055"/>
      <c r="AC112" s="1055"/>
      <c r="AD112" s="1055"/>
      <c r="AE112" s="1056"/>
      <c r="AF112" s="1057" t="s">
        <v>430</v>
      </c>
      <c r="AG112" s="1055"/>
      <c r="AH112" s="1055"/>
      <c r="AI112" s="1055"/>
      <c r="AJ112" s="1056"/>
      <c r="AK112" s="1057" t="s">
        <v>126</v>
      </c>
      <c r="AL112" s="1055"/>
      <c r="AM112" s="1055"/>
      <c r="AN112" s="1055"/>
      <c r="AO112" s="1056"/>
      <c r="AP112" s="1058" t="s">
        <v>126</v>
      </c>
      <c r="AQ112" s="1059"/>
      <c r="AR112" s="1059"/>
      <c r="AS112" s="1059"/>
      <c r="AT112" s="1060"/>
      <c r="AU112" s="996"/>
      <c r="AV112" s="997"/>
      <c r="AW112" s="997"/>
      <c r="AX112" s="997"/>
      <c r="AY112" s="997"/>
      <c r="AZ112" s="1045" t="s">
        <v>436</v>
      </c>
      <c r="BA112" s="1046"/>
      <c r="BB112" s="1046"/>
      <c r="BC112" s="1046"/>
      <c r="BD112" s="1046"/>
      <c r="BE112" s="1046"/>
      <c r="BF112" s="1046"/>
      <c r="BG112" s="1046"/>
      <c r="BH112" s="1046"/>
      <c r="BI112" s="1046"/>
      <c r="BJ112" s="1046"/>
      <c r="BK112" s="1046"/>
      <c r="BL112" s="1046"/>
      <c r="BM112" s="1046"/>
      <c r="BN112" s="1046"/>
      <c r="BO112" s="1046"/>
      <c r="BP112" s="1047"/>
      <c r="BQ112" s="1015">
        <v>6806605</v>
      </c>
      <c r="BR112" s="1016"/>
      <c r="BS112" s="1016"/>
      <c r="BT112" s="1016"/>
      <c r="BU112" s="1016"/>
      <c r="BV112" s="1016">
        <v>6333078</v>
      </c>
      <c r="BW112" s="1016"/>
      <c r="BX112" s="1016"/>
      <c r="BY112" s="1016"/>
      <c r="BZ112" s="1016"/>
      <c r="CA112" s="1016">
        <v>5801337</v>
      </c>
      <c r="CB112" s="1016"/>
      <c r="CC112" s="1016"/>
      <c r="CD112" s="1016"/>
      <c r="CE112" s="1016"/>
      <c r="CF112" s="1010">
        <v>90.5</v>
      </c>
      <c r="CG112" s="1011"/>
      <c r="CH112" s="1011"/>
      <c r="CI112" s="1011"/>
      <c r="CJ112" s="1011"/>
      <c r="CK112" s="1041"/>
      <c r="CL112" s="1042"/>
      <c r="CM112" s="1012" t="s">
        <v>437</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430</v>
      </c>
      <c r="DH112" s="1016"/>
      <c r="DI112" s="1016"/>
      <c r="DJ112" s="1016"/>
      <c r="DK112" s="1016"/>
      <c r="DL112" s="1016" t="s">
        <v>126</v>
      </c>
      <c r="DM112" s="1016"/>
      <c r="DN112" s="1016"/>
      <c r="DO112" s="1016"/>
      <c r="DP112" s="1016"/>
      <c r="DQ112" s="1016" t="s">
        <v>430</v>
      </c>
      <c r="DR112" s="1016"/>
      <c r="DS112" s="1016"/>
      <c r="DT112" s="1016"/>
      <c r="DU112" s="1016"/>
      <c r="DV112" s="1017" t="s">
        <v>126</v>
      </c>
      <c r="DW112" s="1017"/>
      <c r="DX112" s="1017"/>
      <c r="DY112" s="1017"/>
      <c r="DZ112" s="1018"/>
    </row>
    <row r="113" spans="1:130" s="248" customFormat="1" ht="26.25" customHeight="1" x14ac:dyDescent="0.2">
      <c r="A113" s="1050"/>
      <c r="B113" s="1051"/>
      <c r="C113" s="1046" t="s">
        <v>438</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603644</v>
      </c>
      <c r="AB113" s="1030"/>
      <c r="AC113" s="1030"/>
      <c r="AD113" s="1030"/>
      <c r="AE113" s="1031"/>
      <c r="AF113" s="1032">
        <v>603528</v>
      </c>
      <c r="AG113" s="1030"/>
      <c r="AH113" s="1030"/>
      <c r="AI113" s="1030"/>
      <c r="AJ113" s="1031"/>
      <c r="AK113" s="1032">
        <v>579545</v>
      </c>
      <c r="AL113" s="1030"/>
      <c r="AM113" s="1030"/>
      <c r="AN113" s="1030"/>
      <c r="AO113" s="1031"/>
      <c r="AP113" s="1033">
        <v>9</v>
      </c>
      <c r="AQ113" s="1034"/>
      <c r="AR113" s="1034"/>
      <c r="AS113" s="1034"/>
      <c r="AT113" s="1035"/>
      <c r="AU113" s="996"/>
      <c r="AV113" s="997"/>
      <c r="AW113" s="997"/>
      <c r="AX113" s="997"/>
      <c r="AY113" s="997"/>
      <c r="AZ113" s="1045" t="s">
        <v>439</v>
      </c>
      <c r="BA113" s="1046"/>
      <c r="BB113" s="1046"/>
      <c r="BC113" s="1046"/>
      <c r="BD113" s="1046"/>
      <c r="BE113" s="1046"/>
      <c r="BF113" s="1046"/>
      <c r="BG113" s="1046"/>
      <c r="BH113" s="1046"/>
      <c r="BI113" s="1046"/>
      <c r="BJ113" s="1046"/>
      <c r="BK113" s="1046"/>
      <c r="BL113" s="1046"/>
      <c r="BM113" s="1046"/>
      <c r="BN113" s="1046"/>
      <c r="BO113" s="1046"/>
      <c r="BP113" s="1047"/>
      <c r="BQ113" s="1015" t="s">
        <v>126</v>
      </c>
      <c r="BR113" s="1016"/>
      <c r="BS113" s="1016"/>
      <c r="BT113" s="1016"/>
      <c r="BU113" s="1016"/>
      <c r="BV113" s="1016" t="s">
        <v>126</v>
      </c>
      <c r="BW113" s="1016"/>
      <c r="BX113" s="1016"/>
      <c r="BY113" s="1016"/>
      <c r="BZ113" s="1016"/>
      <c r="CA113" s="1016" t="s">
        <v>126</v>
      </c>
      <c r="CB113" s="1016"/>
      <c r="CC113" s="1016"/>
      <c r="CD113" s="1016"/>
      <c r="CE113" s="1016"/>
      <c r="CF113" s="1010" t="s">
        <v>430</v>
      </c>
      <c r="CG113" s="1011"/>
      <c r="CH113" s="1011"/>
      <c r="CI113" s="1011"/>
      <c r="CJ113" s="1011"/>
      <c r="CK113" s="1041"/>
      <c r="CL113" s="1042"/>
      <c r="CM113" s="1012" t="s">
        <v>440</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126</v>
      </c>
      <c r="DH113" s="1055"/>
      <c r="DI113" s="1055"/>
      <c r="DJ113" s="1055"/>
      <c r="DK113" s="1056"/>
      <c r="DL113" s="1057" t="s">
        <v>404</v>
      </c>
      <c r="DM113" s="1055"/>
      <c r="DN113" s="1055"/>
      <c r="DO113" s="1055"/>
      <c r="DP113" s="1056"/>
      <c r="DQ113" s="1057" t="s">
        <v>430</v>
      </c>
      <c r="DR113" s="1055"/>
      <c r="DS113" s="1055"/>
      <c r="DT113" s="1055"/>
      <c r="DU113" s="1056"/>
      <c r="DV113" s="1058" t="s">
        <v>126</v>
      </c>
      <c r="DW113" s="1059"/>
      <c r="DX113" s="1059"/>
      <c r="DY113" s="1059"/>
      <c r="DZ113" s="1060"/>
    </row>
    <row r="114" spans="1:130" s="248" customFormat="1" ht="26.25" customHeight="1" x14ac:dyDescent="0.2">
      <c r="A114" s="1050"/>
      <c r="B114" s="1051"/>
      <c r="C114" s="1046" t="s">
        <v>441</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126</v>
      </c>
      <c r="AB114" s="1055"/>
      <c r="AC114" s="1055"/>
      <c r="AD114" s="1055"/>
      <c r="AE114" s="1056"/>
      <c r="AF114" s="1057" t="s">
        <v>126</v>
      </c>
      <c r="AG114" s="1055"/>
      <c r="AH114" s="1055"/>
      <c r="AI114" s="1055"/>
      <c r="AJ114" s="1056"/>
      <c r="AK114" s="1057" t="s">
        <v>126</v>
      </c>
      <c r="AL114" s="1055"/>
      <c r="AM114" s="1055"/>
      <c r="AN114" s="1055"/>
      <c r="AO114" s="1056"/>
      <c r="AP114" s="1058" t="s">
        <v>126</v>
      </c>
      <c r="AQ114" s="1059"/>
      <c r="AR114" s="1059"/>
      <c r="AS114" s="1059"/>
      <c r="AT114" s="1060"/>
      <c r="AU114" s="996"/>
      <c r="AV114" s="997"/>
      <c r="AW114" s="997"/>
      <c r="AX114" s="997"/>
      <c r="AY114" s="997"/>
      <c r="AZ114" s="1045" t="s">
        <v>442</v>
      </c>
      <c r="BA114" s="1046"/>
      <c r="BB114" s="1046"/>
      <c r="BC114" s="1046"/>
      <c r="BD114" s="1046"/>
      <c r="BE114" s="1046"/>
      <c r="BF114" s="1046"/>
      <c r="BG114" s="1046"/>
      <c r="BH114" s="1046"/>
      <c r="BI114" s="1046"/>
      <c r="BJ114" s="1046"/>
      <c r="BK114" s="1046"/>
      <c r="BL114" s="1046"/>
      <c r="BM114" s="1046"/>
      <c r="BN114" s="1046"/>
      <c r="BO114" s="1046"/>
      <c r="BP114" s="1047"/>
      <c r="BQ114" s="1015">
        <v>1980528</v>
      </c>
      <c r="BR114" s="1016"/>
      <c r="BS114" s="1016"/>
      <c r="BT114" s="1016"/>
      <c r="BU114" s="1016"/>
      <c r="BV114" s="1016">
        <v>1822986</v>
      </c>
      <c r="BW114" s="1016"/>
      <c r="BX114" s="1016"/>
      <c r="BY114" s="1016"/>
      <c r="BZ114" s="1016"/>
      <c r="CA114" s="1016">
        <v>1851351</v>
      </c>
      <c r="CB114" s="1016"/>
      <c r="CC114" s="1016"/>
      <c r="CD114" s="1016"/>
      <c r="CE114" s="1016"/>
      <c r="CF114" s="1010">
        <v>28.9</v>
      </c>
      <c r="CG114" s="1011"/>
      <c r="CH114" s="1011"/>
      <c r="CI114" s="1011"/>
      <c r="CJ114" s="1011"/>
      <c r="CK114" s="1041"/>
      <c r="CL114" s="1042"/>
      <c r="CM114" s="1012" t="s">
        <v>443</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430</v>
      </c>
      <c r="DH114" s="1055"/>
      <c r="DI114" s="1055"/>
      <c r="DJ114" s="1055"/>
      <c r="DK114" s="1056"/>
      <c r="DL114" s="1057" t="s">
        <v>126</v>
      </c>
      <c r="DM114" s="1055"/>
      <c r="DN114" s="1055"/>
      <c r="DO114" s="1055"/>
      <c r="DP114" s="1056"/>
      <c r="DQ114" s="1057" t="s">
        <v>404</v>
      </c>
      <c r="DR114" s="1055"/>
      <c r="DS114" s="1055"/>
      <c r="DT114" s="1055"/>
      <c r="DU114" s="1056"/>
      <c r="DV114" s="1058" t="s">
        <v>126</v>
      </c>
      <c r="DW114" s="1059"/>
      <c r="DX114" s="1059"/>
      <c r="DY114" s="1059"/>
      <c r="DZ114" s="1060"/>
    </row>
    <row r="115" spans="1:130" s="248" customFormat="1" ht="26.25" customHeight="1" x14ac:dyDescent="0.2">
      <c r="A115" s="1050"/>
      <c r="B115" s="1051"/>
      <c r="C115" s="1046" t="s">
        <v>444</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16026</v>
      </c>
      <c r="AB115" s="1030"/>
      <c r="AC115" s="1030"/>
      <c r="AD115" s="1030"/>
      <c r="AE115" s="1031"/>
      <c r="AF115" s="1032">
        <v>16083</v>
      </c>
      <c r="AG115" s="1030"/>
      <c r="AH115" s="1030"/>
      <c r="AI115" s="1030"/>
      <c r="AJ115" s="1031"/>
      <c r="AK115" s="1032">
        <v>24139</v>
      </c>
      <c r="AL115" s="1030"/>
      <c r="AM115" s="1030"/>
      <c r="AN115" s="1030"/>
      <c r="AO115" s="1031"/>
      <c r="AP115" s="1033">
        <v>0.4</v>
      </c>
      <c r="AQ115" s="1034"/>
      <c r="AR115" s="1034"/>
      <c r="AS115" s="1034"/>
      <c r="AT115" s="1035"/>
      <c r="AU115" s="996"/>
      <c r="AV115" s="997"/>
      <c r="AW115" s="997"/>
      <c r="AX115" s="997"/>
      <c r="AY115" s="997"/>
      <c r="AZ115" s="1045" t="s">
        <v>445</v>
      </c>
      <c r="BA115" s="1046"/>
      <c r="BB115" s="1046"/>
      <c r="BC115" s="1046"/>
      <c r="BD115" s="1046"/>
      <c r="BE115" s="1046"/>
      <c r="BF115" s="1046"/>
      <c r="BG115" s="1046"/>
      <c r="BH115" s="1046"/>
      <c r="BI115" s="1046"/>
      <c r="BJ115" s="1046"/>
      <c r="BK115" s="1046"/>
      <c r="BL115" s="1046"/>
      <c r="BM115" s="1046"/>
      <c r="BN115" s="1046"/>
      <c r="BO115" s="1046"/>
      <c r="BP115" s="1047"/>
      <c r="BQ115" s="1015" t="s">
        <v>126</v>
      </c>
      <c r="BR115" s="1016"/>
      <c r="BS115" s="1016"/>
      <c r="BT115" s="1016"/>
      <c r="BU115" s="1016"/>
      <c r="BV115" s="1016" t="s">
        <v>430</v>
      </c>
      <c r="BW115" s="1016"/>
      <c r="BX115" s="1016"/>
      <c r="BY115" s="1016"/>
      <c r="BZ115" s="1016"/>
      <c r="CA115" s="1016" t="s">
        <v>430</v>
      </c>
      <c r="CB115" s="1016"/>
      <c r="CC115" s="1016"/>
      <c r="CD115" s="1016"/>
      <c r="CE115" s="1016"/>
      <c r="CF115" s="1010" t="s">
        <v>430</v>
      </c>
      <c r="CG115" s="1011"/>
      <c r="CH115" s="1011"/>
      <c r="CI115" s="1011"/>
      <c r="CJ115" s="1011"/>
      <c r="CK115" s="1041"/>
      <c r="CL115" s="1042"/>
      <c r="CM115" s="1045" t="s">
        <v>446</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126</v>
      </c>
      <c r="DH115" s="1055"/>
      <c r="DI115" s="1055"/>
      <c r="DJ115" s="1055"/>
      <c r="DK115" s="1056"/>
      <c r="DL115" s="1057">
        <v>92042</v>
      </c>
      <c r="DM115" s="1055"/>
      <c r="DN115" s="1055"/>
      <c r="DO115" s="1055"/>
      <c r="DP115" s="1056"/>
      <c r="DQ115" s="1057">
        <v>69033</v>
      </c>
      <c r="DR115" s="1055"/>
      <c r="DS115" s="1055"/>
      <c r="DT115" s="1055"/>
      <c r="DU115" s="1056"/>
      <c r="DV115" s="1058">
        <v>1.1000000000000001</v>
      </c>
      <c r="DW115" s="1059"/>
      <c r="DX115" s="1059"/>
      <c r="DY115" s="1059"/>
      <c r="DZ115" s="1060"/>
    </row>
    <row r="116" spans="1:130" s="248" customFormat="1" ht="26.25" customHeight="1" x14ac:dyDescent="0.2">
      <c r="A116" s="1052"/>
      <c r="B116" s="1053"/>
      <c r="C116" s="1061" t="s">
        <v>447</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126</v>
      </c>
      <c r="AB116" s="1055"/>
      <c r="AC116" s="1055"/>
      <c r="AD116" s="1055"/>
      <c r="AE116" s="1056"/>
      <c r="AF116" s="1057" t="s">
        <v>126</v>
      </c>
      <c r="AG116" s="1055"/>
      <c r="AH116" s="1055"/>
      <c r="AI116" s="1055"/>
      <c r="AJ116" s="1056"/>
      <c r="AK116" s="1057" t="s">
        <v>126</v>
      </c>
      <c r="AL116" s="1055"/>
      <c r="AM116" s="1055"/>
      <c r="AN116" s="1055"/>
      <c r="AO116" s="1056"/>
      <c r="AP116" s="1058" t="s">
        <v>126</v>
      </c>
      <c r="AQ116" s="1059"/>
      <c r="AR116" s="1059"/>
      <c r="AS116" s="1059"/>
      <c r="AT116" s="1060"/>
      <c r="AU116" s="996"/>
      <c r="AV116" s="997"/>
      <c r="AW116" s="997"/>
      <c r="AX116" s="997"/>
      <c r="AY116" s="997"/>
      <c r="AZ116" s="1063" t="s">
        <v>448</v>
      </c>
      <c r="BA116" s="1064"/>
      <c r="BB116" s="1064"/>
      <c r="BC116" s="1064"/>
      <c r="BD116" s="1064"/>
      <c r="BE116" s="1064"/>
      <c r="BF116" s="1064"/>
      <c r="BG116" s="1064"/>
      <c r="BH116" s="1064"/>
      <c r="BI116" s="1064"/>
      <c r="BJ116" s="1064"/>
      <c r="BK116" s="1064"/>
      <c r="BL116" s="1064"/>
      <c r="BM116" s="1064"/>
      <c r="BN116" s="1064"/>
      <c r="BO116" s="1064"/>
      <c r="BP116" s="1065"/>
      <c r="BQ116" s="1015" t="s">
        <v>126</v>
      </c>
      <c r="BR116" s="1016"/>
      <c r="BS116" s="1016"/>
      <c r="BT116" s="1016"/>
      <c r="BU116" s="1016"/>
      <c r="BV116" s="1016" t="s">
        <v>126</v>
      </c>
      <c r="BW116" s="1016"/>
      <c r="BX116" s="1016"/>
      <c r="BY116" s="1016"/>
      <c r="BZ116" s="1016"/>
      <c r="CA116" s="1016" t="s">
        <v>126</v>
      </c>
      <c r="CB116" s="1016"/>
      <c r="CC116" s="1016"/>
      <c r="CD116" s="1016"/>
      <c r="CE116" s="1016"/>
      <c r="CF116" s="1010" t="s">
        <v>126</v>
      </c>
      <c r="CG116" s="1011"/>
      <c r="CH116" s="1011"/>
      <c r="CI116" s="1011"/>
      <c r="CJ116" s="1011"/>
      <c r="CK116" s="1041"/>
      <c r="CL116" s="1042"/>
      <c r="CM116" s="1012" t="s">
        <v>449</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404</v>
      </c>
      <c r="DH116" s="1055"/>
      <c r="DI116" s="1055"/>
      <c r="DJ116" s="1055"/>
      <c r="DK116" s="1056"/>
      <c r="DL116" s="1057" t="s">
        <v>126</v>
      </c>
      <c r="DM116" s="1055"/>
      <c r="DN116" s="1055"/>
      <c r="DO116" s="1055"/>
      <c r="DP116" s="1056"/>
      <c r="DQ116" s="1057" t="s">
        <v>126</v>
      </c>
      <c r="DR116" s="1055"/>
      <c r="DS116" s="1055"/>
      <c r="DT116" s="1055"/>
      <c r="DU116" s="1056"/>
      <c r="DV116" s="1058" t="s">
        <v>126</v>
      </c>
      <c r="DW116" s="1059"/>
      <c r="DX116" s="1059"/>
      <c r="DY116" s="1059"/>
      <c r="DZ116" s="1060"/>
    </row>
    <row r="117" spans="1:130" s="248" customFormat="1" ht="26.25" customHeight="1" x14ac:dyDescent="0.2">
      <c r="A117" s="1000" t="s">
        <v>183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450</v>
      </c>
      <c r="Z117" s="982"/>
      <c r="AA117" s="1072">
        <v>1131006</v>
      </c>
      <c r="AB117" s="1073"/>
      <c r="AC117" s="1073"/>
      <c r="AD117" s="1073"/>
      <c r="AE117" s="1074"/>
      <c r="AF117" s="1075">
        <v>1147653</v>
      </c>
      <c r="AG117" s="1073"/>
      <c r="AH117" s="1073"/>
      <c r="AI117" s="1073"/>
      <c r="AJ117" s="1074"/>
      <c r="AK117" s="1075">
        <v>1147662</v>
      </c>
      <c r="AL117" s="1073"/>
      <c r="AM117" s="1073"/>
      <c r="AN117" s="1073"/>
      <c r="AO117" s="1074"/>
      <c r="AP117" s="1076"/>
      <c r="AQ117" s="1077"/>
      <c r="AR117" s="1077"/>
      <c r="AS117" s="1077"/>
      <c r="AT117" s="1078"/>
      <c r="AU117" s="996"/>
      <c r="AV117" s="997"/>
      <c r="AW117" s="997"/>
      <c r="AX117" s="997"/>
      <c r="AY117" s="997"/>
      <c r="AZ117" s="1063" t="s">
        <v>451</v>
      </c>
      <c r="BA117" s="1064"/>
      <c r="BB117" s="1064"/>
      <c r="BC117" s="1064"/>
      <c r="BD117" s="1064"/>
      <c r="BE117" s="1064"/>
      <c r="BF117" s="1064"/>
      <c r="BG117" s="1064"/>
      <c r="BH117" s="1064"/>
      <c r="BI117" s="1064"/>
      <c r="BJ117" s="1064"/>
      <c r="BK117" s="1064"/>
      <c r="BL117" s="1064"/>
      <c r="BM117" s="1064"/>
      <c r="BN117" s="1064"/>
      <c r="BO117" s="1064"/>
      <c r="BP117" s="1065"/>
      <c r="BQ117" s="1015" t="s">
        <v>126</v>
      </c>
      <c r="BR117" s="1016"/>
      <c r="BS117" s="1016"/>
      <c r="BT117" s="1016"/>
      <c r="BU117" s="1016"/>
      <c r="BV117" s="1016" t="s">
        <v>126</v>
      </c>
      <c r="BW117" s="1016"/>
      <c r="BX117" s="1016"/>
      <c r="BY117" s="1016"/>
      <c r="BZ117" s="1016"/>
      <c r="CA117" s="1016" t="s">
        <v>126</v>
      </c>
      <c r="CB117" s="1016"/>
      <c r="CC117" s="1016"/>
      <c r="CD117" s="1016"/>
      <c r="CE117" s="1016"/>
      <c r="CF117" s="1010" t="s">
        <v>430</v>
      </c>
      <c r="CG117" s="1011"/>
      <c r="CH117" s="1011"/>
      <c r="CI117" s="1011"/>
      <c r="CJ117" s="1011"/>
      <c r="CK117" s="1041"/>
      <c r="CL117" s="1042"/>
      <c r="CM117" s="1012" t="s">
        <v>452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430</v>
      </c>
      <c r="DH117" s="1055"/>
      <c r="DI117" s="1055"/>
      <c r="DJ117" s="1055"/>
      <c r="DK117" s="1056"/>
      <c r="DL117" s="1057" t="s">
        <v>126</v>
      </c>
      <c r="DM117" s="1055"/>
      <c r="DN117" s="1055"/>
      <c r="DO117" s="1055"/>
      <c r="DP117" s="1056"/>
      <c r="DQ117" s="1057" t="s">
        <v>126</v>
      </c>
      <c r="DR117" s="1055"/>
      <c r="DS117" s="1055"/>
      <c r="DT117" s="1055"/>
      <c r="DU117" s="1056"/>
      <c r="DV117" s="1058" t="s">
        <v>430</v>
      </c>
      <c r="DW117" s="1059"/>
      <c r="DX117" s="1059"/>
      <c r="DY117" s="1059"/>
      <c r="DZ117" s="1060"/>
    </row>
    <row r="118" spans="1:130" s="248" customFormat="1" ht="26.25" customHeight="1" x14ac:dyDescent="0.2">
      <c r="A118" s="1000" t="s">
        <v>425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422</v>
      </c>
      <c r="AB118" s="981"/>
      <c r="AC118" s="981"/>
      <c r="AD118" s="981"/>
      <c r="AE118" s="982"/>
      <c r="AF118" s="980" t="s">
        <v>423</v>
      </c>
      <c r="AG118" s="981"/>
      <c r="AH118" s="981"/>
      <c r="AI118" s="981"/>
      <c r="AJ118" s="982"/>
      <c r="AK118" s="980" t="s">
        <v>301</v>
      </c>
      <c r="AL118" s="981"/>
      <c r="AM118" s="981"/>
      <c r="AN118" s="981"/>
      <c r="AO118" s="982"/>
      <c r="AP118" s="1067" t="s">
        <v>424</v>
      </c>
      <c r="AQ118" s="1068"/>
      <c r="AR118" s="1068"/>
      <c r="AS118" s="1068"/>
      <c r="AT118" s="1069"/>
      <c r="AU118" s="996"/>
      <c r="AV118" s="997"/>
      <c r="AW118" s="997"/>
      <c r="AX118" s="997"/>
      <c r="AY118" s="997"/>
      <c r="AZ118" s="1070" t="s">
        <v>453</v>
      </c>
      <c r="BA118" s="1061"/>
      <c r="BB118" s="1061"/>
      <c r="BC118" s="1061"/>
      <c r="BD118" s="1061"/>
      <c r="BE118" s="1061"/>
      <c r="BF118" s="1061"/>
      <c r="BG118" s="1061"/>
      <c r="BH118" s="1061"/>
      <c r="BI118" s="1061"/>
      <c r="BJ118" s="1061"/>
      <c r="BK118" s="1061"/>
      <c r="BL118" s="1061"/>
      <c r="BM118" s="1061"/>
      <c r="BN118" s="1061"/>
      <c r="BO118" s="1061"/>
      <c r="BP118" s="1062"/>
      <c r="BQ118" s="1093" t="s">
        <v>430</v>
      </c>
      <c r="BR118" s="1094"/>
      <c r="BS118" s="1094"/>
      <c r="BT118" s="1094"/>
      <c r="BU118" s="1094"/>
      <c r="BV118" s="1094" t="s">
        <v>430</v>
      </c>
      <c r="BW118" s="1094"/>
      <c r="BX118" s="1094"/>
      <c r="BY118" s="1094"/>
      <c r="BZ118" s="1094"/>
      <c r="CA118" s="1094" t="s">
        <v>126</v>
      </c>
      <c r="CB118" s="1094"/>
      <c r="CC118" s="1094"/>
      <c r="CD118" s="1094"/>
      <c r="CE118" s="1094"/>
      <c r="CF118" s="1010" t="s">
        <v>404</v>
      </c>
      <c r="CG118" s="1011"/>
      <c r="CH118" s="1011"/>
      <c r="CI118" s="1011"/>
      <c r="CJ118" s="1011"/>
      <c r="CK118" s="1041"/>
      <c r="CL118" s="1042"/>
      <c r="CM118" s="1012" t="s">
        <v>454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126</v>
      </c>
      <c r="DH118" s="1055"/>
      <c r="DI118" s="1055"/>
      <c r="DJ118" s="1055"/>
      <c r="DK118" s="1056"/>
      <c r="DL118" s="1057" t="s">
        <v>404</v>
      </c>
      <c r="DM118" s="1055"/>
      <c r="DN118" s="1055"/>
      <c r="DO118" s="1055"/>
      <c r="DP118" s="1056"/>
      <c r="DQ118" s="1057" t="s">
        <v>126</v>
      </c>
      <c r="DR118" s="1055"/>
      <c r="DS118" s="1055"/>
      <c r="DT118" s="1055"/>
      <c r="DU118" s="1056"/>
      <c r="DV118" s="1058" t="s">
        <v>126</v>
      </c>
      <c r="DW118" s="1059"/>
      <c r="DX118" s="1059"/>
      <c r="DY118" s="1059"/>
      <c r="DZ118" s="1060"/>
    </row>
    <row r="119" spans="1:130" s="248" customFormat="1" ht="26.25" customHeight="1" x14ac:dyDescent="0.2">
      <c r="A119" s="1154" t="s">
        <v>428</v>
      </c>
      <c r="B119" s="1040"/>
      <c r="C119" s="1019" t="s">
        <v>429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430</v>
      </c>
      <c r="AB119" s="988"/>
      <c r="AC119" s="988"/>
      <c r="AD119" s="988"/>
      <c r="AE119" s="989"/>
      <c r="AF119" s="990" t="s">
        <v>430</v>
      </c>
      <c r="AG119" s="988"/>
      <c r="AH119" s="988"/>
      <c r="AI119" s="988"/>
      <c r="AJ119" s="989"/>
      <c r="AK119" s="990" t="s">
        <v>430</v>
      </c>
      <c r="AL119" s="988"/>
      <c r="AM119" s="988"/>
      <c r="AN119" s="988"/>
      <c r="AO119" s="989"/>
      <c r="AP119" s="991" t="s">
        <v>126</v>
      </c>
      <c r="AQ119" s="992"/>
      <c r="AR119" s="992"/>
      <c r="AS119" s="992"/>
      <c r="AT119" s="993"/>
      <c r="AU119" s="998"/>
      <c r="AV119" s="999"/>
      <c r="AW119" s="999"/>
      <c r="AX119" s="999"/>
      <c r="AY119" s="999"/>
      <c r="AZ119" s="279" t="s">
        <v>183</v>
      </c>
      <c r="BA119" s="279"/>
      <c r="BB119" s="279"/>
      <c r="BC119" s="279"/>
      <c r="BD119" s="279"/>
      <c r="BE119" s="279"/>
      <c r="BF119" s="279"/>
      <c r="BG119" s="279"/>
      <c r="BH119" s="279"/>
      <c r="BI119" s="279"/>
      <c r="BJ119" s="279"/>
      <c r="BK119" s="279"/>
      <c r="BL119" s="279"/>
      <c r="BM119" s="279"/>
      <c r="BN119" s="279"/>
      <c r="BO119" s="1071" t="s">
        <v>455</v>
      </c>
      <c r="BP119" s="1102"/>
      <c r="BQ119" s="1093">
        <v>14691089</v>
      </c>
      <c r="BR119" s="1094"/>
      <c r="BS119" s="1094"/>
      <c r="BT119" s="1094"/>
      <c r="BU119" s="1094"/>
      <c r="BV119" s="1094">
        <v>14044287</v>
      </c>
      <c r="BW119" s="1094"/>
      <c r="BX119" s="1094"/>
      <c r="BY119" s="1094"/>
      <c r="BZ119" s="1094"/>
      <c r="CA119" s="1094">
        <v>13467212</v>
      </c>
      <c r="CB119" s="1094"/>
      <c r="CC119" s="1094"/>
      <c r="CD119" s="1094"/>
      <c r="CE119" s="1094"/>
      <c r="CF119" s="1095"/>
      <c r="CG119" s="1096"/>
      <c r="CH119" s="1096"/>
      <c r="CI119" s="1096"/>
      <c r="CJ119" s="1097"/>
      <c r="CK119" s="1043"/>
      <c r="CL119" s="1044"/>
      <c r="CM119" s="1098" t="s">
        <v>456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139283</v>
      </c>
      <c r="DH119" s="1080"/>
      <c r="DI119" s="1080"/>
      <c r="DJ119" s="1080"/>
      <c r="DK119" s="1081"/>
      <c r="DL119" s="1079">
        <v>131016</v>
      </c>
      <c r="DM119" s="1080"/>
      <c r="DN119" s="1080"/>
      <c r="DO119" s="1080"/>
      <c r="DP119" s="1081"/>
      <c r="DQ119" s="1079">
        <v>116339</v>
      </c>
      <c r="DR119" s="1080"/>
      <c r="DS119" s="1080"/>
      <c r="DT119" s="1080"/>
      <c r="DU119" s="1081"/>
      <c r="DV119" s="1082">
        <v>1.8</v>
      </c>
      <c r="DW119" s="1083"/>
      <c r="DX119" s="1083"/>
      <c r="DY119" s="1083"/>
      <c r="DZ119" s="1084"/>
    </row>
    <row r="120" spans="1:130" s="248" customFormat="1" ht="26.25" customHeight="1" x14ac:dyDescent="0.2">
      <c r="A120" s="1155"/>
      <c r="B120" s="1042"/>
      <c r="C120" s="1012" t="s">
        <v>433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404</v>
      </c>
      <c r="AB120" s="1055"/>
      <c r="AC120" s="1055"/>
      <c r="AD120" s="1055"/>
      <c r="AE120" s="1056"/>
      <c r="AF120" s="1057" t="s">
        <v>126</v>
      </c>
      <c r="AG120" s="1055"/>
      <c r="AH120" s="1055"/>
      <c r="AI120" s="1055"/>
      <c r="AJ120" s="1056"/>
      <c r="AK120" s="1057" t="s">
        <v>430</v>
      </c>
      <c r="AL120" s="1055"/>
      <c r="AM120" s="1055"/>
      <c r="AN120" s="1055"/>
      <c r="AO120" s="1056"/>
      <c r="AP120" s="1058" t="s">
        <v>126</v>
      </c>
      <c r="AQ120" s="1059"/>
      <c r="AR120" s="1059"/>
      <c r="AS120" s="1059"/>
      <c r="AT120" s="1060"/>
      <c r="AU120" s="1085" t="s">
        <v>457</v>
      </c>
      <c r="AV120" s="1086"/>
      <c r="AW120" s="1086"/>
      <c r="AX120" s="1086"/>
      <c r="AY120" s="1087"/>
      <c r="AZ120" s="1036" t="s">
        <v>458</v>
      </c>
      <c r="BA120" s="985"/>
      <c r="BB120" s="985"/>
      <c r="BC120" s="985"/>
      <c r="BD120" s="985"/>
      <c r="BE120" s="985"/>
      <c r="BF120" s="985"/>
      <c r="BG120" s="985"/>
      <c r="BH120" s="985"/>
      <c r="BI120" s="985"/>
      <c r="BJ120" s="985"/>
      <c r="BK120" s="985"/>
      <c r="BL120" s="985"/>
      <c r="BM120" s="985"/>
      <c r="BN120" s="985"/>
      <c r="BO120" s="985"/>
      <c r="BP120" s="986"/>
      <c r="BQ120" s="1022">
        <v>2799171</v>
      </c>
      <c r="BR120" s="1023"/>
      <c r="BS120" s="1023"/>
      <c r="BT120" s="1023"/>
      <c r="BU120" s="1023"/>
      <c r="BV120" s="1023">
        <v>2653898</v>
      </c>
      <c r="BW120" s="1023"/>
      <c r="BX120" s="1023"/>
      <c r="BY120" s="1023"/>
      <c r="BZ120" s="1023"/>
      <c r="CA120" s="1023">
        <v>2758993</v>
      </c>
      <c r="CB120" s="1023"/>
      <c r="CC120" s="1023"/>
      <c r="CD120" s="1023"/>
      <c r="CE120" s="1023"/>
      <c r="CF120" s="1037">
        <v>43.1</v>
      </c>
      <c r="CG120" s="1038"/>
      <c r="CH120" s="1038"/>
      <c r="CI120" s="1038"/>
      <c r="CJ120" s="1038"/>
      <c r="CK120" s="1103" t="s">
        <v>459</v>
      </c>
      <c r="CL120" s="1104"/>
      <c r="CM120" s="1104"/>
      <c r="CN120" s="1104"/>
      <c r="CO120" s="1105"/>
      <c r="CP120" s="1111" t="s">
        <v>400</v>
      </c>
      <c r="CQ120" s="1112"/>
      <c r="CR120" s="1112"/>
      <c r="CS120" s="1112"/>
      <c r="CT120" s="1112"/>
      <c r="CU120" s="1112"/>
      <c r="CV120" s="1112"/>
      <c r="CW120" s="1112"/>
      <c r="CX120" s="1112"/>
      <c r="CY120" s="1112"/>
      <c r="CZ120" s="1112"/>
      <c r="DA120" s="1112"/>
      <c r="DB120" s="1112"/>
      <c r="DC120" s="1112"/>
      <c r="DD120" s="1112"/>
      <c r="DE120" s="1112"/>
      <c r="DF120" s="1113"/>
      <c r="DG120" s="1022">
        <v>6806605</v>
      </c>
      <c r="DH120" s="1023"/>
      <c r="DI120" s="1023"/>
      <c r="DJ120" s="1023"/>
      <c r="DK120" s="1023"/>
      <c r="DL120" s="1023">
        <v>6333078</v>
      </c>
      <c r="DM120" s="1023"/>
      <c r="DN120" s="1023"/>
      <c r="DO120" s="1023"/>
      <c r="DP120" s="1023"/>
      <c r="DQ120" s="1023">
        <v>5801337</v>
      </c>
      <c r="DR120" s="1023"/>
      <c r="DS120" s="1023"/>
      <c r="DT120" s="1023"/>
      <c r="DU120" s="1023"/>
      <c r="DV120" s="1024">
        <v>90.5</v>
      </c>
      <c r="DW120" s="1024"/>
      <c r="DX120" s="1024"/>
      <c r="DY120" s="1024"/>
      <c r="DZ120" s="1025"/>
    </row>
    <row r="121" spans="1:130" s="248" customFormat="1" ht="26.25" customHeight="1" x14ac:dyDescent="0.2">
      <c r="A121" s="1155"/>
      <c r="B121" s="1042"/>
      <c r="C121" s="1063" t="s">
        <v>460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126</v>
      </c>
      <c r="AB121" s="1055"/>
      <c r="AC121" s="1055"/>
      <c r="AD121" s="1055"/>
      <c r="AE121" s="1056"/>
      <c r="AF121" s="1057" t="s">
        <v>126</v>
      </c>
      <c r="AG121" s="1055"/>
      <c r="AH121" s="1055"/>
      <c r="AI121" s="1055"/>
      <c r="AJ121" s="1056"/>
      <c r="AK121" s="1057" t="s">
        <v>430</v>
      </c>
      <c r="AL121" s="1055"/>
      <c r="AM121" s="1055"/>
      <c r="AN121" s="1055"/>
      <c r="AO121" s="1056"/>
      <c r="AP121" s="1058" t="s">
        <v>126</v>
      </c>
      <c r="AQ121" s="1059"/>
      <c r="AR121" s="1059"/>
      <c r="AS121" s="1059"/>
      <c r="AT121" s="1060"/>
      <c r="AU121" s="1088"/>
      <c r="AV121" s="1089"/>
      <c r="AW121" s="1089"/>
      <c r="AX121" s="1089"/>
      <c r="AY121" s="1090"/>
      <c r="AZ121" s="1045" t="s">
        <v>461</v>
      </c>
      <c r="BA121" s="1046"/>
      <c r="BB121" s="1046"/>
      <c r="BC121" s="1046"/>
      <c r="BD121" s="1046"/>
      <c r="BE121" s="1046"/>
      <c r="BF121" s="1046"/>
      <c r="BG121" s="1046"/>
      <c r="BH121" s="1046"/>
      <c r="BI121" s="1046"/>
      <c r="BJ121" s="1046"/>
      <c r="BK121" s="1046"/>
      <c r="BL121" s="1046"/>
      <c r="BM121" s="1046"/>
      <c r="BN121" s="1046"/>
      <c r="BO121" s="1046"/>
      <c r="BP121" s="1047"/>
      <c r="BQ121" s="1015">
        <v>5200246</v>
      </c>
      <c r="BR121" s="1016"/>
      <c r="BS121" s="1016"/>
      <c r="BT121" s="1016"/>
      <c r="BU121" s="1016"/>
      <c r="BV121" s="1016">
        <v>4889136</v>
      </c>
      <c r="BW121" s="1016"/>
      <c r="BX121" s="1016"/>
      <c r="BY121" s="1016"/>
      <c r="BZ121" s="1016"/>
      <c r="CA121" s="1016">
        <v>4623666</v>
      </c>
      <c r="CB121" s="1016"/>
      <c r="CC121" s="1016"/>
      <c r="CD121" s="1016"/>
      <c r="CE121" s="1016"/>
      <c r="CF121" s="1010">
        <v>72.2</v>
      </c>
      <c r="CG121" s="1011"/>
      <c r="CH121" s="1011"/>
      <c r="CI121" s="1011"/>
      <c r="CJ121" s="1011"/>
      <c r="CK121" s="1106"/>
      <c r="CL121" s="1107"/>
      <c r="CM121" s="1107"/>
      <c r="CN121" s="1107"/>
      <c r="CO121" s="1108"/>
      <c r="CP121" s="1116" t="s">
        <v>462</v>
      </c>
      <c r="CQ121" s="1117"/>
      <c r="CR121" s="1117"/>
      <c r="CS121" s="1117"/>
      <c r="CT121" s="1117"/>
      <c r="CU121" s="1117"/>
      <c r="CV121" s="1117"/>
      <c r="CW121" s="1117"/>
      <c r="CX121" s="1117"/>
      <c r="CY121" s="1117"/>
      <c r="CZ121" s="1117"/>
      <c r="DA121" s="1117"/>
      <c r="DB121" s="1117"/>
      <c r="DC121" s="1117"/>
      <c r="DD121" s="1117"/>
      <c r="DE121" s="1117"/>
      <c r="DF121" s="1118"/>
      <c r="DG121" s="1015" t="s">
        <v>126</v>
      </c>
      <c r="DH121" s="1016"/>
      <c r="DI121" s="1016"/>
      <c r="DJ121" s="1016"/>
      <c r="DK121" s="1016"/>
      <c r="DL121" s="1016" t="s">
        <v>404</v>
      </c>
      <c r="DM121" s="1016"/>
      <c r="DN121" s="1016"/>
      <c r="DO121" s="1016"/>
      <c r="DP121" s="1016"/>
      <c r="DQ121" s="1016" t="s">
        <v>126</v>
      </c>
      <c r="DR121" s="1016"/>
      <c r="DS121" s="1016"/>
      <c r="DT121" s="1016"/>
      <c r="DU121" s="1016"/>
      <c r="DV121" s="1017" t="s">
        <v>404</v>
      </c>
      <c r="DW121" s="1017"/>
      <c r="DX121" s="1017"/>
      <c r="DY121" s="1017"/>
      <c r="DZ121" s="1018"/>
    </row>
    <row r="122" spans="1:130" s="248" customFormat="1" ht="26.25" customHeight="1" x14ac:dyDescent="0.2">
      <c r="A122" s="1155"/>
      <c r="B122" s="1042"/>
      <c r="C122" s="1012" t="s">
        <v>443</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430</v>
      </c>
      <c r="AB122" s="1055"/>
      <c r="AC122" s="1055"/>
      <c r="AD122" s="1055"/>
      <c r="AE122" s="1056"/>
      <c r="AF122" s="1057" t="s">
        <v>404</v>
      </c>
      <c r="AG122" s="1055"/>
      <c r="AH122" s="1055"/>
      <c r="AI122" s="1055"/>
      <c r="AJ122" s="1056"/>
      <c r="AK122" s="1057" t="s">
        <v>404</v>
      </c>
      <c r="AL122" s="1055"/>
      <c r="AM122" s="1055"/>
      <c r="AN122" s="1055"/>
      <c r="AO122" s="1056"/>
      <c r="AP122" s="1058" t="s">
        <v>126</v>
      </c>
      <c r="AQ122" s="1059"/>
      <c r="AR122" s="1059"/>
      <c r="AS122" s="1059"/>
      <c r="AT122" s="1060"/>
      <c r="AU122" s="1088"/>
      <c r="AV122" s="1089"/>
      <c r="AW122" s="1089"/>
      <c r="AX122" s="1089"/>
      <c r="AY122" s="1090"/>
      <c r="AZ122" s="1070" t="s">
        <v>463</v>
      </c>
      <c r="BA122" s="1061"/>
      <c r="BB122" s="1061"/>
      <c r="BC122" s="1061"/>
      <c r="BD122" s="1061"/>
      <c r="BE122" s="1061"/>
      <c r="BF122" s="1061"/>
      <c r="BG122" s="1061"/>
      <c r="BH122" s="1061"/>
      <c r="BI122" s="1061"/>
      <c r="BJ122" s="1061"/>
      <c r="BK122" s="1061"/>
      <c r="BL122" s="1061"/>
      <c r="BM122" s="1061"/>
      <c r="BN122" s="1061"/>
      <c r="BO122" s="1061"/>
      <c r="BP122" s="1062"/>
      <c r="BQ122" s="1093">
        <v>10176984</v>
      </c>
      <c r="BR122" s="1094"/>
      <c r="BS122" s="1094"/>
      <c r="BT122" s="1094"/>
      <c r="BU122" s="1094"/>
      <c r="BV122" s="1094">
        <v>10214061</v>
      </c>
      <c r="BW122" s="1094"/>
      <c r="BX122" s="1094"/>
      <c r="BY122" s="1094"/>
      <c r="BZ122" s="1094"/>
      <c r="CA122" s="1094">
        <v>9800517</v>
      </c>
      <c r="CB122" s="1094"/>
      <c r="CC122" s="1094"/>
      <c r="CD122" s="1094"/>
      <c r="CE122" s="1094"/>
      <c r="CF122" s="1114">
        <v>152.9</v>
      </c>
      <c r="CG122" s="1115"/>
      <c r="CH122" s="1115"/>
      <c r="CI122" s="1115"/>
      <c r="CJ122" s="1115"/>
      <c r="CK122" s="1106"/>
      <c r="CL122" s="1107"/>
      <c r="CM122" s="1107"/>
      <c r="CN122" s="1107"/>
      <c r="CO122" s="1108"/>
      <c r="CP122" s="1116" t="s">
        <v>464</v>
      </c>
      <c r="CQ122" s="1117"/>
      <c r="CR122" s="1117"/>
      <c r="CS122" s="1117"/>
      <c r="CT122" s="1117"/>
      <c r="CU122" s="1117"/>
      <c r="CV122" s="1117"/>
      <c r="CW122" s="1117"/>
      <c r="CX122" s="1117"/>
      <c r="CY122" s="1117"/>
      <c r="CZ122" s="1117"/>
      <c r="DA122" s="1117"/>
      <c r="DB122" s="1117"/>
      <c r="DC122" s="1117"/>
      <c r="DD122" s="1117"/>
      <c r="DE122" s="1117"/>
      <c r="DF122" s="1118"/>
      <c r="DG122" s="1015" t="s">
        <v>126</v>
      </c>
      <c r="DH122" s="1016"/>
      <c r="DI122" s="1016"/>
      <c r="DJ122" s="1016"/>
      <c r="DK122" s="1016"/>
      <c r="DL122" s="1016" t="s">
        <v>404</v>
      </c>
      <c r="DM122" s="1016"/>
      <c r="DN122" s="1016"/>
      <c r="DO122" s="1016"/>
      <c r="DP122" s="1016"/>
      <c r="DQ122" s="1016" t="s">
        <v>404</v>
      </c>
      <c r="DR122" s="1016"/>
      <c r="DS122" s="1016"/>
      <c r="DT122" s="1016"/>
      <c r="DU122" s="1016"/>
      <c r="DV122" s="1017" t="s">
        <v>430</v>
      </c>
      <c r="DW122" s="1017"/>
      <c r="DX122" s="1017"/>
      <c r="DY122" s="1017"/>
      <c r="DZ122" s="1018"/>
    </row>
    <row r="123" spans="1:130" s="248" customFormat="1" ht="26.25" customHeight="1" x14ac:dyDescent="0.2">
      <c r="A123" s="1155"/>
      <c r="B123" s="1042"/>
      <c r="C123" s="1012" t="s">
        <v>449</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126</v>
      </c>
      <c r="AB123" s="1055"/>
      <c r="AC123" s="1055"/>
      <c r="AD123" s="1055"/>
      <c r="AE123" s="1056"/>
      <c r="AF123" s="1057" t="s">
        <v>404</v>
      </c>
      <c r="AG123" s="1055"/>
      <c r="AH123" s="1055"/>
      <c r="AI123" s="1055"/>
      <c r="AJ123" s="1056"/>
      <c r="AK123" s="1057" t="s">
        <v>126</v>
      </c>
      <c r="AL123" s="1055"/>
      <c r="AM123" s="1055"/>
      <c r="AN123" s="1055"/>
      <c r="AO123" s="1056"/>
      <c r="AP123" s="1058" t="s">
        <v>126</v>
      </c>
      <c r="AQ123" s="1059"/>
      <c r="AR123" s="1059"/>
      <c r="AS123" s="1059"/>
      <c r="AT123" s="1060"/>
      <c r="AU123" s="1091"/>
      <c r="AV123" s="1092"/>
      <c r="AW123" s="1092"/>
      <c r="AX123" s="1092"/>
      <c r="AY123" s="1092"/>
      <c r="AZ123" s="279" t="s">
        <v>183</v>
      </c>
      <c r="BA123" s="279"/>
      <c r="BB123" s="279"/>
      <c r="BC123" s="279"/>
      <c r="BD123" s="279"/>
      <c r="BE123" s="279"/>
      <c r="BF123" s="279"/>
      <c r="BG123" s="279"/>
      <c r="BH123" s="279"/>
      <c r="BI123" s="279"/>
      <c r="BJ123" s="279"/>
      <c r="BK123" s="279"/>
      <c r="BL123" s="279"/>
      <c r="BM123" s="279"/>
      <c r="BN123" s="279"/>
      <c r="BO123" s="1071" t="s">
        <v>465</v>
      </c>
      <c r="BP123" s="1102"/>
      <c r="BQ123" s="1161">
        <v>18176401</v>
      </c>
      <c r="BR123" s="1162"/>
      <c r="BS123" s="1162"/>
      <c r="BT123" s="1162"/>
      <c r="BU123" s="1162"/>
      <c r="BV123" s="1162">
        <v>17757095</v>
      </c>
      <c r="BW123" s="1162"/>
      <c r="BX123" s="1162"/>
      <c r="BY123" s="1162"/>
      <c r="BZ123" s="1162"/>
      <c r="CA123" s="1162">
        <v>17183176</v>
      </c>
      <c r="CB123" s="1162"/>
      <c r="CC123" s="1162"/>
      <c r="CD123" s="1162"/>
      <c r="CE123" s="1162"/>
      <c r="CF123" s="1095"/>
      <c r="CG123" s="1096"/>
      <c r="CH123" s="1096"/>
      <c r="CI123" s="1096"/>
      <c r="CJ123" s="1097"/>
      <c r="CK123" s="1106"/>
      <c r="CL123" s="1107"/>
      <c r="CM123" s="1107"/>
      <c r="CN123" s="1107"/>
      <c r="CO123" s="1108"/>
      <c r="CP123" s="1116" t="s">
        <v>466</v>
      </c>
      <c r="CQ123" s="1117"/>
      <c r="CR123" s="1117"/>
      <c r="CS123" s="1117"/>
      <c r="CT123" s="1117"/>
      <c r="CU123" s="1117"/>
      <c r="CV123" s="1117"/>
      <c r="CW123" s="1117"/>
      <c r="CX123" s="1117"/>
      <c r="CY123" s="1117"/>
      <c r="CZ123" s="1117"/>
      <c r="DA123" s="1117"/>
      <c r="DB123" s="1117"/>
      <c r="DC123" s="1117"/>
      <c r="DD123" s="1117"/>
      <c r="DE123" s="1117"/>
      <c r="DF123" s="1118"/>
      <c r="DG123" s="1054" t="s">
        <v>430</v>
      </c>
      <c r="DH123" s="1055"/>
      <c r="DI123" s="1055"/>
      <c r="DJ123" s="1055"/>
      <c r="DK123" s="1056"/>
      <c r="DL123" s="1057" t="s">
        <v>430</v>
      </c>
      <c r="DM123" s="1055"/>
      <c r="DN123" s="1055"/>
      <c r="DO123" s="1055"/>
      <c r="DP123" s="1056"/>
      <c r="DQ123" s="1057" t="s">
        <v>430</v>
      </c>
      <c r="DR123" s="1055"/>
      <c r="DS123" s="1055"/>
      <c r="DT123" s="1055"/>
      <c r="DU123" s="1056"/>
      <c r="DV123" s="1058" t="s">
        <v>126</v>
      </c>
      <c r="DW123" s="1059"/>
      <c r="DX123" s="1059"/>
      <c r="DY123" s="1059"/>
      <c r="DZ123" s="1060"/>
    </row>
    <row r="124" spans="1:130" s="248" customFormat="1" ht="26.25" customHeight="1" thickBot="1" x14ac:dyDescent="0.25">
      <c r="A124" s="1155"/>
      <c r="B124" s="1042"/>
      <c r="C124" s="1012" t="s">
        <v>452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126</v>
      </c>
      <c r="AB124" s="1055"/>
      <c r="AC124" s="1055"/>
      <c r="AD124" s="1055"/>
      <c r="AE124" s="1056"/>
      <c r="AF124" s="1057" t="s">
        <v>430</v>
      </c>
      <c r="AG124" s="1055"/>
      <c r="AH124" s="1055"/>
      <c r="AI124" s="1055"/>
      <c r="AJ124" s="1056"/>
      <c r="AK124" s="1057" t="s">
        <v>126</v>
      </c>
      <c r="AL124" s="1055"/>
      <c r="AM124" s="1055"/>
      <c r="AN124" s="1055"/>
      <c r="AO124" s="1056"/>
      <c r="AP124" s="1058" t="s">
        <v>430</v>
      </c>
      <c r="AQ124" s="1059"/>
      <c r="AR124" s="1059"/>
      <c r="AS124" s="1059"/>
      <c r="AT124" s="1060"/>
      <c r="AU124" s="1157" t="s">
        <v>467</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126</v>
      </c>
      <c r="BR124" s="1124"/>
      <c r="BS124" s="1124"/>
      <c r="BT124" s="1124"/>
      <c r="BU124" s="1124"/>
      <c r="BV124" s="1124" t="s">
        <v>126</v>
      </c>
      <c r="BW124" s="1124"/>
      <c r="BX124" s="1124"/>
      <c r="BY124" s="1124"/>
      <c r="BZ124" s="1124"/>
      <c r="CA124" s="1124" t="s">
        <v>404</v>
      </c>
      <c r="CB124" s="1124"/>
      <c r="CC124" s="1124"/>
      <c r="CD124" s="1124"/>
      <c r="CE124" s="1124"/>
      <c r="CF124" s="1125"/>
      <c r="CG124" s="1126"/>
      <c r="CH124" s="1126"/>
      <c r="CI124" s="1126"/>
      <c r="CJ124" s="1127"/>
      <c r="CK124" s="1109"/>
      <c r="CL124" s="1109"/>
      <c r="CM124" s="1109"/>
      <c r="CN124" s="1109"/>
      <c r="CO124" s="1110"/>
      <c r="CP124" s="1116" t="s">
        <v>468</v>
      </c>
      <c r="CQ124" s="1117"/>
      <c r="CR124" s="1117"/>
      <c r="CS124" s="1117"/>
      <c r="CT124" s="1117"/>
      <c r="CU124" s="1117"/>
      <c r="CV124" s="1117"/>
      <c r="CW124" s="1117"/>
      <c r="CX124" s="1117"/>
      <c r="CY124" s="1117"/>
      <c r="CZ124" s="1117"/>
      <c r="DA124" s="1117"/>
      <c r="DB124" s="1117"/>
      <c r="DC124" s="1117"/>
      <c r="DD124" s="1117"/>
      <c r="DE124" s="1117"/>
      <c r="DF124" s="1118"/>
      <c r="DG124" s="1101" t="s">
        <v>404</v>
      </c>
      <c r="DH124" s="1080"/>
      <c r="DI124" s="1080"/>
      <c r="DJ124" s="1080"/>
      <c r="DK124" s="1081"/>
      <c r="DL124" s="1079" t="s">
        <v>126</v>
      </c>
      <c r="DM124" s="1080"/>
      <c r="DN124" s="1080"/>
      <c r="DO124" s="1080"/>
      <c r="DP124" s="1081"/>
      <c r="DQ124" s="1079" t="s">
        <v>126</v>
      </c>
      <c r="DR124" s="1080"/>
      <c r="DS124" s="1080"/>
      <c r="DT124" s="1080"/>
      <c r="DU124" s="1081"/>
      <c r="DV124" s="1082" t="s">
        <v>126</v>
      </c>
      <c r="DW124" s="1083"/>
      <c r="DX124" s="1083"/>
      <c r="DY124" s="1083"/>
      <c r="DZ124" s="1084"/>
    </row>
    <row r="125" spans="1:130" s="248" customFormat="1" ht="26.25" customHeight="1" x14ac:dyDescent="0.2">
      <c r="A125" s="1155"/>
      <c r="B125" s="1042"/>
      <c r="C125" s="1012" t="s">
        <v>454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404</v>
      </c>
      <c r="AB125" s="1055"/>
      <c r="AC125" s="1055"/>
      <c r="AD125" s="1055"/>
      <c r="AE125" s="1056"/>
      <c r="AF125" s="1057" t="s">
        <v>430</v>
      </c>
      <c r="AG125" s="1055"/>
      <c r="AH125" s="1055"/>
      <c r="AI125" s="1055"/>
      <c r="AJ125" s="1056"/>
      <c r="AK125" s="1057" t="s">
        <v>126</v>
      </c>
      <c r="AL125" s="1055"/>
      <c r="AM125" s="1055"/>
      <c r="AN125" s="1055"/>
      <c r="AO125" s="1056"/>
      <c r="AP125" s="1058" t="s">
        <v>126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469</v>
      </c>
      <c r="CL125" s="1104"/>
      <c r="CM125" s="1104"/>
      <c r="CN125" s="1104"/>
      <c r="CO125" s="1105"/>
      <c r="CP125" s="1036" t="s">
        <v>470</v>
      </c>
      <c r="CQ125" s="985"/>
      <c r="CR125" s="985"/>
      <c r="CS125" s="985"/>
      <c r="CT125" s="985"/>
      <c r="CU125" s="985"/>
      <c r="CV125" s="985"/>
      <c r="CW125" s="985"/>
      <c r="CX125" s="985"/>
      <c r="CY125" s="985"/>
      <c r="CZ125" s="985"/>
      <c r="DA125" s="985"/>
      <c r="DB125" s="985"/>
      <c r="DC125" s="985"/>
      <c r="DD125" s="985"/>
      <c r="DE125" s="985"/>
      <c r="DF125" s="986"/>
      <c r="DG125" s="1022" t="s">
        <v>126</v>
      </c>
      <c r="DH125" s="1023"/>
      <c r="DI125" s="1023"/>
      <c r="DJ125" s="1023"/>
      <c r="DK125" s="1023"/>
      <c r="DL125" s="1023" t="s">
        <v>126</v>
      </c>
      <c r="DM125" s="1023"/>
      <c r="DN125" s="1023"/>
      <c r="DO125" s="1023"/>
      <c r="DP125" s="1023"/>
      <c r="DQ125" s="1023" t="s">
        <v>430</v>
      </c>
      <c r="DR125" s="1023"/>
      <c r="DS125" s="1023"/>
      <c r="DT125" s="1023"/>
      <c r="DU125" s="1023"/>
      <c r="DV125" s="1024" t="s">
        <v>126</v>
      </c>
      <c r="DW125" s="1024"/>
      <c r="DX125" s="1024"/>
      <c r="DY125" s="1024"/>
      <c r="DZ125" s="1025"/>
    </row>
    <row r="126" spans="1:130" s="248" customFormat="1" ht="26.25" customHeight="1" thickBot="1" x14ac:dyDescent="0.25">
      <c r="A126" s="1155"/>
      <c r="B126" s="1042"/>
      <c r="C126" s="1012" t="s">
        <v>456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16026</v>
      </c>
      <c r="AB126" s="1055"/>
      <c r="AC126" s="1055"/>
      <c r="AD126" s="1055"/>
      <c r="AE126" s="1056"/>
      <c r="AF126" s="1057">
        <v>16083</v>
      </c>
      <c r="AG126" s="1055"/>
      <c r="AH126" s="1055"/>
      <c r="AI126" s="1055"/>
      <c r="AJ126" s="1056"/>
      <c r="AK126" s="1057">
        <v>24139</v>
      </c>
      <c r="AL126" s="1055"/>
      <c r="AM126" s="1055"/>
      <c r="AN126" s="1055"/>
      <c r="AO126" s="1056"/>
      <c r="AP126" s="1058">
        <v>0.4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471</v>
      </c>
      <c r="CQ126" s="1046"/>
      <c r="CR126" s="1046"/>
      <c r="CS126" s="1046"/>
      <c r="CT126" s="1046"/>
      <c r="CU126" s="1046"/>
      <c r="CV126" s="1046"/>
      <c r="CW126" s="1046"/>
      <c r="CX126" s="1046"/>
      <c r="CY126" s="1046"/>
      <c r="CZ126" s="1046"/>
      <c r="DA126" s="1046"/>
      <c r="DB126" s="1046"/>
      <c r="DC126" s="1046"/>
      <c r="DD126" s="1046"/>
      <c r="DE126" s="1046"/>
      <c r="DF126" s="1047"/>
      <c r="DG126" s="1015" t="s">
        <v>126</v>
      </c>
      <c r="DH126" s="1016"/>
      <c r="DI126" s="1016"/>
      <c r="DJ126" s="1016"/>
      <c r="DK126" s="1016"/>
      <c r="DL126" s="1016" t="s">
        <v>126</v>
      </c>
      <c r="DM126" s="1016"/>
      <c r="DN126" s="1016"/>
      <c r="DO126" s="1016"/>
      <c r="DP126" s="1016"/>
      <c r="DQ126" s="1016" t="s">
        <v>404</v>
      </c>
      <c r="DR126" s="1016"/>
      <c r="DS126" s="1016"/>
      <c r="DT126" s="1016"/>
      <c r="DU126" s="1016"/>
      <c r="DV126" s="1017" t="s">
        <v>126</v>
      </c>
      <c r="DW126" s="1017"/>
      <c r="DX126" s="1017"/>
      <c r="DY126" s="1017"/>
      <c r="DZ126" s="1018"/>
    </row>
    <row r="127" spans="1:130" s="248" customFormat="1" ht="26.25" customHeight="1" x14ac:dyDescent="0.2">
      <c r="A127" s="1156"/>
      <c r="B127" s="1044"/>
      <c r="C127" s="1098" t="s">
        <v>472</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126</v>
      </c>
      <c r="AB127" s="1055"/>
      <c r="AC127" s="1055"/>
      <c r="AD127" s="1055"/>
      <c r="AE127" s="1056"/>
      <c r="AF127" s="1057" t="s">
        <v>126</v>
      </c>
      <c r="AG127" s="1055"/>
      <c r="AH127" s="1055"/>
      <c r="AI127" s="1055"/>
      <c r="AJ127" s="1056"/>
      <c r="AK127" s="1057" t="s">
        <v>126</v>
      </c>
      <c r="AL127" s="1055"/>
      <c r="AM127" s="1055"/>
      <c r="AN127" s="1055"/>
      <c r="AO127" s="1056"/>
      <c r="AP127" s="1058" t="s">
        <v>430</v>
      </c>
      <c r="AQ127" s="1059"/>
      <c r="AR127" s="1059"/>
      <c r="AS127" s="1059"/>
      <c r="AT127" s="1060"/>
      <c r="AU127" s="284"/>
      <c r="AV127" s="284"/>
      <c r="AW127" s="284"/>
      <c r="AX127" s="1128" t="s">
        <v>473</v>
      </c>
      <c r="AY127" s="1129"/>
      <c r="AZ127" s="1129"/>
      <c r="BA127" s="1129"/>
      <c r="BB127" s="1129"/>
      <c r="BC127" s="1129"/>
      <c r="BD127" s="1129"/>
      <c r="BE127" s="1130"/>
      <c r="BF127" s="1131" t="s">
        <v>474</v>
      </c>
      <c r="BG127" s="1129"/>
      <c r="BH127" s="1129"/>
      <c r="BI127" s="1129"/>
      <c r="BJ127" s="1129"/>
      <c r="BK127" s="1129"/>
      <c r="BL127" s="1130"/>
      <c r="BM127" s="1131" t="s">
        <v>475</v>
      </c>
      <c r="BN127" s="1129"/>
      <c r="BO127" s="1129"/>
      <c r="BP127" s="1129"/>
      <c r="BQ127" s="1129"/>
      <c r="BR127" s="1129"/>
      <c r="BS127" s="1130"/>
      <c r="BT127" s="1131" t="s">
        <v>476</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477</v>
      </c>
      <c r="CQ127" s="1046"/>
      <c r="CR127" s="1046"/>
      <c r="CS127" s="1046"/>
      <c r="CT127" s="1046"/>
      <c r="CU127" s="1046"/>
      <c r="CV127" s="1046"/>
      <c r="CW127" s="1046"/>
      <c r="CX127" s="1046"/>
      <c r="CY127" s="1046"/>
      <c r="CZ127" s="1046"/>
      <c r="DA127" s="1046"/>
      <c r="DB127" s="1046"/>
      <c r="DC127" s="1046"/>
      <c r="DD127" s="1046"/>
      <c r="DE127" s="1046"/>
      <c r="DF127" s="1047"/>
      <c r="DG127" s="1015" t="s">
        <v>126</v>
      </c>
      <c r="DH127" s="1016"/>
      <c r="DI127" s="1016"/>
      <c r="DJ127" s="1016"/>
      <c r="DK127" s="1016"/>
      <c r="DL127" s="1016" t="s">
        <v>126</v>
      </c>
      <c r="DM127" s="1016"/>
      <c r="DN127" s="1016"/>
      <c r="DO127" s="1016"/>
      <c r="DP127" s="1016"/>
      <c r="DQ127" s="1016" t="s">
        <v>126</v>
      </c>
      <c r="DR127" s="1016"/>
      <c r="DS127" s="1016"/>
      <c r="DT127" s="1016"/>
      <c r="DU127" s="1016"/>
      <c r="DV127" s="1017" t="s">
        <v>126</v>
      </c>
      <c r="DW127" s="1017"/>
      <c r="DX127" s="1017"/>
      <c r="DY127" s="1017"/>
      <c r="DZ127" s="1018"/>
    </row>
    <row r="128" spans="1:130" s="248" customFormat="1" ht="26.25" customHeight="1" thickBot="1" x14ac:dyDescent="0.25">
      <c r="A128" s="1139" t="s">
        <v>478</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479</v>
      </c>
      <c r="X128" s="1141"/>
      <c r="Y128" s="1141"/>
      <c r="Z128" s="1142"/>
      <c r="AA128" s="1143">
        <v>464254</v>
      </c>
      <c r="AB128" s="1144"/>
      <c r="AC128" s="1144"/>
      <c r="AD128" s="1144"/>
      <c r="AE128" s="1145"/>
      <c r="AF128" s="1146">
        <v>462794</v>
      </c>
      <c r="AG128" s="1144"/>
      <c r="AH128" s="1144"/>
      <c r="AI128" s="1144"/>
      <c r="AJ128" s="1145"/>
      <c r="AK128" s="1146">
        <v>496410</v>
      </c>
      <c r="AL128" s="1144"/>
      <c r="AM128" s="1144"/>
      <c r="AN128" s="1144"/>
      <c r="AO128" s="1145"/>
      <c r="AP128" s="1147"/>
      <c r="AQ128" s="1148"/>
      <c r="AR128" s="1148"/>
      <c r="AS128" s="1148"/>
      <c r="AT128" s="1149"/>
      <c r="AU128" s="284"/>
      <c r="AV128" s="284"/>
      <c r="AW128" s="284"/>
      <c r="AX128" s="984" t="s">
        <v>480</v>
      </c>
      <c r="AY128" s="985"/>
      <c r="AZ128" s="985"/>
      <c r="BA128" s="985"/>
      <c r="BB128" s="985"/>
      <c r="BC128" s="985"/>
      <c r="BD128" s="985"/>
      <c r="BE128" s="986"/>
      <c r="BF128" s="1150" t="s">
        <v>126</v>
      </c>
      <c r="BG128" s="1151"/>
      <c r="BH128" s="1151"/>
      <c r="BI128" s="1151"/>
      <c r="BJ128" s="1151"/>
      <c r="BK128" s="1151"/>
      <c r="BL128" s="1152"/>
      <c r="BM128" s="1150">
        <v>13.97</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481</v>
      </c>
      <c r="CQ128" s="1133"/>
      <c r="CR128" s="1133"/>
      <c r="CS128" s="1133"/>
      <c r="CT128" s="1133"/>
      <c r="CU128" s="1133"/>
      <c r="CV128" s="1133"/>
      <c r="CW128" s="1133"/>
      <c r="CX128" s="1133"/>
      <c r="CY128" s="1133"/>
      <c r="CZ128" s="1133"/>
      <c r="DA128" s="1133"/>
      <c r="DB128" s="1133"/>
      <c r="DC128" s="1133"/>
      <c r="DD128" s="1133"/>
      <c r="DE128" s="1133"/>
      <c r="DF128" s="1134"/>
      <c r="DG128" s="1135" t="s">
        <v>126</v>
      </c>
      <c r="DH128" s="1136"/>
      <c r="DI128" s="1136"/>
      <c r="DJ128" s="1136"/>
      <c r="DK128" s="1136"/>
      <c r="DL128" s="1136" t="s">
        <v>430</v>
      </c>
      <c r="DM128" s="1136"/>
      <c r="DN128" s="1136"/>
      <c r="DO128" s="1136"/>
      <c r="DP128" s="1136"/>
      <c r="DQ128" s="1136" t="s">
        <v>126</v>
      </c>
      <c r="DR128" s="1136"/>
      <c r="DS128" s="1136"/>
      <c r="DT128" s="1136"/>
      <c r="DU128" s="1136"/>
      <c r="DV128" s="1137" t="s">
        <v>126</v>
      </c>
      <c r="DW128" s="1137"/>
      <c r="DX128" s="1137"/>
      <c r="DY128" s="1137"/>
      <c r="DZ128" s="1138"/>
    </row>
    <row r="129" spans="1:131" s="248" customFormat="1" ht="26.25" customHeight="1" x14ac:dyDescent="0.2">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482</v>
      </c>
      <c r="X129" s="1170"/>
      <c r="Y129" s="1170"/>
      <c r="Z129" s="1171"/>
      <c r="AA129" s="1054">
        <v>6905196</v>
      </c>
      <c r="AB129" s="1055"/>
      <c r="AC129" s="1055"/>
      <c r="AD129" s="1055"/>
      <c r="AE129" s="1056"/>
      <c r="AF129" s="1057">
        <v>6853967</v>
      </c>
      <c r="AG129" s="1055"/>
      <c r="AH129" s="1055"/>
      <c r="AI129" s="1055"/>
      <c r="AJ129" s="1056"/>
      <c r="AK129" s="1057">
        <v>7222183</v>
      </c>
      <c r="AL129" s="1055"/>
      <c r="AM129" s="1055"/>
      <c r="AN129" s="1055"/>
      <c r="AO129" s="1056"/>
      <c r="AP129" s="1172"/>
      <c r="AQ129" s="1173"/>
      <c r="AR129" s="1173"/>
      <c r="AS129" s="1173"/>
      <c r="AT129" s="1174"/>
      <c r="AU129" s="286"/>
      <c r="AV129" s="286"/>
      <c r="AW129" s="286"/>
      <c r="AX129" s="1163" t="s">
        <v>483</v>
      </c>
      <c r="AY129" s="1046"/>
      <c r="AZ129" s="1046"/>
      <c r="BA129" s="1046"/>
      <c r="BB129" s="1046"/>
      <c r="BC129" s="1046"/>
      <c r="BD129" s="1046"/>
      <c r="BE129" s="1047"/>
      <c r="BF129" s="1164" t="s">
        <v>430</v>
      </c>
      <c r="BG129" s="1165"/>
      <c r="BH129" s="1165"/>
      <c r="BI129" s="1165"/>
      <c r="BJ129" s="1165"/>
      <c r="BK129" s="1165"/>
      <c r="BL129" s="1166"/>
      <c r="BM129" s="1164">
        <v>18.97</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484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485</v>
      </c>
      <c r="X130" s="1170"/>
      <c r="Y130" s="1170"/>
      <c r="Z130" s="1171"/>
      <c r="AA130" s="1054">
        <v>787888</v>
      </c>
      <c r="AB130" s="1055"/>
      <c r="AC130" s="1055"/>
      <c r="AD130" s="1055"/>
      <c r="AE130" s="1056"/>
      <c r="AF130" s="1057">
        <v>801372</v>
      </c>
      <c r="AG130" s="1055"/>
      <c r="AH130" s="1055"/>
      <c r="AI130" s="1055"/>
      <c r="AJ130" s="1056"/>
      <c r="AK130" s="1057">
        <v>814291</v>
      </c>
      <c r="AL130" s="1055"/>
      <c r="AM130" s="1055"/>
      <c r="AN130" s="1055"/>
      <c r="AO130" s="1056"/>
      <c r="AP130" s="1172"/>
      <c r="AQ130" s="1173"/>
      <c r="AR130" s="1173"/>
      <c r="AS130" s="1173"/>
      <c r="AT130" s="1174"/>
      <c r="AU130" s="286"/>
      <c r="AV130" s="286"/>
      <c r="AW130" s="286"/>
      <c r="AX130" s="1163" t="s">
        <v>486</v>
      </c>
      <c r="AY130" s="1046"/>
      <c r="AZ130" s="1046"/>
      <c r="BA130" s="1046"/>
      <c r="BB130" s="1046"/>
      <c r="BC130" s="1046"/>
      <c r="BD130" s="1046"/>
      <c r="BE130" s="1047"/>
      <c r="BF130" s="1200">
        <v>-2.1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487</v>
      </c>
      <c r="X131" s="1208"/>
      <c r="Y131" s="1208"/>
      <c r="Z131" s="1209"/>
      <c r="AA131" s="1101">
        <v>6117308</v>
      </c>
      <c r="AB131" s="1080"/>
      <c r="AC131" s="1080"/>
      <c r="AD131" s="1080"/>
      <c r="AE131" s="1081"/>
      <c r="AF131" s="1079">
        <v>6052595</v>
      </c>
      <c r="AG131" s="1080"/>
      <c r="AH131" s="1080"/>
      <c r="AI131" s="1080"/>
      <c r="AJ131" s="1081"/>
      <c r="AK131" s="1079">
        <v>6407892</v>
      </c>
      <c r="AL131" s="1080"/>
      <c r="AM131" s="1080"/>
      <c r="AN131" s="1080"/>
      <c r="AO131" s="1081"/>
      <c r="AP131" s="1210"/>
      <c r="AQ131" s="1211"/>
      <c r="AR131" s="1211"/>
      <c r="AS131" s="1211"/>
      <c r="AT131" s="1212"/>
      <c r="AU131" s="286"/>
      <c r="AV131" s="286"/>
      <c r="AW131" s="286"/>
      <c r="AX131" s="1182" t="s">
        <v>488</v>
      </c>
      <c r="AY131" s="1133"/>
      <c r="AZ131" s="1133"/>
      <c r="BA131" s="1133"/>
      <c r="BB131" s="1133"/>
      <c r="BC131" s="1133"/>
      <c r="BD131" s="1133"/>
      <c r="BE131" s="1134"/>
      <c r="BF131" s="1183" t="s">
        <v>430</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489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490</v>
      </c>
      <c r="W132" s="1193"/>
      <c r="X132" s="1193"/>
      <c r="Y132" s="1193"/>
      <c r="Z132" s="1194"/>
      <c r="AA132" s="1195">
        <v>-1.980217442</v>
      </c>
      <c r="AB132" s="1196"/>
      <c r="AC132" s="1196"/>
      <c r="AD132" s="1196"/>
      <c r="AE132" s="1197"/>
      <c r="AF132" s="1198">
        <v>-1.925009025</v>
      </c>
      <c r="AG132" s="1196"/>
      <c r="AH132" s="1196"/>
      <c r="AI132" s="1196"/>
      <c r="AJ132" s="1197"/>
      <c r="AK132" s="1198">
        <v>-2.5443468770000002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491</v>
      </c>
      <c r="W133" s="1176"/>
      <c r="X133" s="1176"/>
      <c r="Y133" s="1176"/>
      <c r="Z133" s="1177"/>
      <c r="AA133" s="1178">
        <v>-1.3</v>
      </c>
      <c r="AB133" s="1179"/>
      <c r="AC133" s="1179"/>
      <c r="AD133" s="1179"/>
      <c r="AE133" s="1180"/>
      <c r="AF133" s="1178">
        <v>-1.7</v>
      </c>
      <c r="AG133" s="1179"/>
      <c r="AH133" s="1179"/>
      <c r="AI133" s="1179"/>
      <c r="AJ133" s="1180"/>
      <c r="AK133" s="1178">
        <v>-2.1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HBTx9I4HXP+z8DX6UGsnKAeKnbUdLNk5rsFouAUvrZjemqi0nyNz1DtUEJRkkMZpc4CdXikUYwN+3BonlHtXw==" saltValue="oYHxqqfNabLnnHOMagtz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492</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cKnkTcX3zP6oeyhutIROMTUZci665dvu4g/M5XLOs2urM5lWy4p2d3pPJ39Ap7y/LZgUqquPukRR1CS23uZdBA==" saltValue="d2GV8dTtpwfTSPPWlnPG0w==" spinCount="100000" sheet="1" objects="1" scenarios="1"/>
  <dataConsolidate/>
  <phoneticPr fontId="2"/>
  <printOptions horizontalCentered="1" verticalCentered="1"/>
  <pageMargins left="0" right="0" top="0" bottom="0" header="0" footer="0"/>
  <pageSetup paperSize="166"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cDAcGKJ5gYbv4PJ3CTKfs+D2vMFFcqmiiHVnHIncxOAxhrWVoymRBTcrUJNqjWjsZSz4FpyIzhcsztGxdi0fg==" saltValue="zoFVwA6vlaECqEEHoYMxtw==" spinCount="100000" sheet="1" objects="1" scenarios="1"/>
  <dataConsolidate/>
  <phoneticPr fontId="2"/>
  <printOptions horizontalCentered="1" verticalCentered="1"/>
  <pageMargins left="0" right="0" top="0" bottom="0" header="0" footer="0"/>
  <pageSetup paperSize="166"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495</v>
      </c>
      <c r="AP7" s="305"/>
      <c r="AQ7" s="306" t="s">
        <v>496</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497</v>
      </c>
      <c r="AQ8" s="312" t="s">
        <v>498</v>
      </c>
      <c r="AR8" s="313" t="s">
        <v>499</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500</v>
      </c>
      <c r="AL9" s="1216"/>
      <c r="AM9" s="1216"/>
      <c r="AN9" s="1217"/>
      <c r="AO9" s="314">
        <v>2854776</v>
      </c>
      <c r="AP9" s="314">
        <v>86729</v>
      </c>
      <c r="AQ9" s="315">
        <v>63681</v>
      </c>
      <c r="AR9" s="316">
        <v>36.200000000000003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501</v>
      </c>
      <c r="AL10" s="1216"/>
      <c r="AM10" s="1216"/>
      <c r="AN10" s="1217"/>
      <c r="AO10" s="317">
        <v>2452</v>
      </c>
      <c r="AP10" s="317">
        <v>74</v>
      </c>
      <c r="AQ10" s="318">
        <v>8003</v>
      </c>
      <c r="AR10" s="319">
        <v>-99.1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502</v>
      </c>
      <c r="AL11" s="1216"/>
      <c r="AM11" s="1216"/>
      <c r="AN11" s="1217"/>
      <c r="AO11" s="317">
        <v>42314</v>
      </c>
      <c r="AP11" s="317">
        <v>1286</v>
      </c>
      <c r="AQ11" s="318">
        <v>360</v>
      </c>
      <c r="AR11" s="319">
        <v>257.2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503</v>
      </c>
      <c r="AL12" s="1216"/>
      <c r="AM12" s="1216"/>
      <c r="AN12" s="1217"/>
      <c r="AO12" s="317">
        <v>26045</v>
      </c>
      <c r="AP12" s="317">
        <v>791</v>
      </c>
      <c r="AQ12" s="318">
        <v>18</v>
      </c>
      <c r="AR12" s="319">
        <v>4294.3999999999996</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504</v>
      </c>
      <c r="AL13" s="1216"/>
      <c r="AM13" s="1216"/>
      <c r="AN13" s="1217"/>
      <c r="AO13" s="317">
        <v>92075</v>
      </c>
      <c r="AP13" s="317">
        <v>2797</v>
      </c>
      <c r="AQ13" s="318">
        <v>2539</v>
      </c>
      <c r="AR13" s="319">
        <v>10.199999999999999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505</v>
      </c>
      <c r="AL14" s="1216"/>
      <c r="AM14" s="1216"/>
      <c r="AN14" s="1217"/>
      <c r="AO14" s="317">
        <v>8940</v>
      </c>
      <c r="AP14" s="317">
        <v>272</v>
      </c>
      <c r="AQ14" s="318">
        <v>1117</v>
      </c>
      <c r="AR14" s="319">
        <v>-75.599999999999994</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506</v>
      </c>
      <c r="AL15" s="1222"/>
      <c r="AM15" s="1222"/>
      <c r="AN15" s="1223"/>
      <c r="AO15" s="317">
        <v>-177433</v>
      </c>
      <c r="AP15" s="317">
        <v>-5390</v>
      </c>
      <c r="AQ15" s="318">
        <v>-4412</v>
      </c>
      <c r="AR15" s="319">
        <v>22.2</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183</v>
      </c>
      <c r="AL16" s="1222"/>
      <c r="AM16" s="1222"/>
      <c r="AN16" s="1223"/>
      <c r="AO16" s="317">
        <v>2849169</v>
      </c>
      <c r="AP16" s="317">
        <v>86559</v>
      </c>
      <c r="AQ16" s="318">
        <v>71307</v>
      </c>
      <c r="AR16" s="319">
        <v>21.4</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508</v>
      </c>
      <c r="AP20" s="326" t="s">
        <v>509</v>
      </c>
      <c r="AQ20" s="327" t="s">
        <v>510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511</v>
      </c>
      <c r="AL21" s="1225"/>
      <c r="AM21" s="1225"/>
      <c r="AN21" s="1226"/>
      <c r="AO21" s="330">
        <v>8.66</v>
      </c>
      <c r="AP21" s="331">
        <v>6.49</v>
      </c>
      <c r="AQ21" s="332">
        <v>2.17</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512</v>
      </c>
      <c r="AL22" s="1225"/>
      <c r="AM22" s="1225"/>
      <c r="AN22" s="1226"/>
      <c r="AO22" s="335">
        <v>102</v>
      </c>
      <c r="AP22" s="336">
        <v>97.2</v>
      </c>
      <c r="AQ22" s="337">
        <v>4.8</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514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495</v>
      </c>
      <c r="AP30" s="305"/>
      <c r="AQ30" s="306" t="s">
        <v>496</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497</v>
      </c>
      <c r="AQ31" s="312" t="s">
        <v>498</v>
      </c>
      <c r="AR31" s="313" t="s">
        <v>499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516</v>
      </c>
      <c r="AL32" s="1219"/>
      <c r="AM32" s="1219"/>
      <c r="AN32" s="1220"/>
      <c r="AO32" s="345">
        <v>543978</v>
      </c>
      <c r="AP32" s="345">
        <v>16526</v>
      </c>
      <c r="AQ32" s="346">
        <v>31105</v>
      </c>
      <c r="AR32" s="347">
        <v>-46.9</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517</v>
      </c>
      <c r="AL33" s="1219"/>
      <c r="AM33" s="1219"/>
      <c r="AN33" s="1220"/>
      <c r="AO33" s="345" t="s">
        <v>518</v>
      </c>
      <c r="AP33" s="345" t="s">
        <v>518</v>
      </c>
      <c r="AQ33" s="346" t="s">
        <v>518</v>
      </c>
      <c r="AR33" s="347" t="s">
        <v>518</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519</v>
      </c>
      <c r="AL34" s="1219"/>
      <c r="AM34" s="1219"/>
      <c r="AN34" s="1220"/>
      <c r="AO34" s="345" t="s">
        <v>518</v>
      </c>
      <c r="AP34" s="345" t="s">
        <v>518</v>
      </c>
      <c r="AQ34" s="346">
        <v>0</v>
      </c>
      <c r="AR34" s="347" t="s">
        <v>518</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520</v>
      </c>
      <c r="AL35" s="1219"/>
      <c r="AM35" s="1219"/>
      <c r="AN35" s="1220"/>
      <c r="AO35" s="345">
        <v>579545</v>
      </c>
      <c r="AP35" s="345">
        <v>17607</v>
      </c>
      <c r="AQ35" s="346">
        <v>8747</v>
      </c>
      <c r="AR35" s="347">
        <v>101.3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521</v>
      </c>
      <c r="AL36" s="1219"/>
      <c r="AM36" s="1219"/>
      <c r="AN36" s="1220"/>
      <c r="AO36" s="345" t="s">
        <v>518</v>
      </c>
      <c r="AP36" s="345" t="s">
        <v>518</v>
      </c>
      <c r="AQ36" s="346">
        <v>2193</v>
      </c>
      <c r="AR36" s="347" t="s">
        <v>518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522</v>
      </c>
      <c r="AL37" s="1219"/>
      <c r="AM37" s="1219"/>
      <c r="AN37" s="1220"/>
      <c r="AO37" s="345">
        <v>24139</v>
      </c>
      <c r="AP37" s="345">
        <v>733</v>
      </c>
      <c r="AQ37" s="346">
        <v>863</v>
      </c>
      <c r="AR37" s="347">
        <v>-15.1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523</v>
      </c>
      <c r="AL38" s="1228"/>
      <c r="AM38" s="1228"/>
      <c r="AN38" s="1229"/>
      <c r="AO38" s="348" t="s">
        <v>518</v>
      </c>
      <c r="AP38" s="348" t="s">
        <v>518</v>
      </c>
      <c r="AQ38" s="349">
        <v>1</v>
      </c>
      <c r="AR38" s="337" t="s">
        <v>518</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524</v>
      </c>
      <c r="AL39" s="1228"/>
      <c r="AM39" s="1228"/>
      <c r="AN39" s="1229"/>
      <c r="AO39" s="345">
        <v>-496410</v>
      </c>
      <c r="AP39" s="345">
        <v>-15081</v>
      </c>
      <c r="AQ39" s="346">
        <v>-3092</v>
      </c>
      <c r="AR39" s="347">
        <v>387.7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525</v>
      </c>
      <c r="AL40" s="1219"/>
      <c r="AM40" s="1219"/>
      <c r="AN40" s="1220"/>
      <c r="AO40" s="345">
        <v>-814291</v>
      </c>
      <c r="AP40" s="345">
        <v>-24738</v>
      </c>
      <c r="AQ40" s="346">
        <v>-27116</v>
      </c>
      <c r="AR40" s="347">
        <v>-8.8000000000000007</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294</v>
      </c>
      <c r="AL41" s="1231"/>
      <c r="AM41" s="1231"/>
      <c r="AN41" s="1232"/>
      <c r="AO41" s="345">
        <v>-163039</v>
      </c>
      <c r="AP41" s="345">
        <v>-4953</v>
      </c>
      <c r="AQ41" s="346">
        <v>12702</v>
      </c>
      <c r="AR41" s="347">
        <v>-139</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526</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527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495</v>
      </c>
      <c r="AN49" s="1235" t="s">
        <v>529</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530</v>
      </c>
      <c r="AO50" s="362" t="s">
        <v>531</v>
      </c>
      <c r="AP50" s="363" t="s">
        <v>532</v>
      </c>
      <c r="AQ50" s="364" t="s">
        <v>533</v>
      </c>
      <c r="AR50" s="365" t="s">
        <v>534</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535</v>
      </c>
      <c r="AL51" s="358"/>
      <c r="AM51" s="366">
        <v>486844</v>
      </c>
      <c r="AN51" s="367">
        <v>14563</v>
      </c>
      <c r="AO51" s="368">
        <v>18.600000000000001</v>
      </c>
      <c r="AP51" s="369">
        <v>47738</v>
      </c>
      <c r="AQ51" s="370">
        <v>-4.4000000000000004</v>
      </c>
      <c r="AR51" s="371">
        <v>23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536</v>
      </c>
      <c r="AM52" s="374">
        <v>348411</v>
      </c>
      <c r="AN52" s="375">
        <v>10422</v>
      </c>
      <c r="AO52" s="376">
        <v>26.2</v>
      </c>
      <c r="AP52" s="377">
        <v>24937</v>
      </c>
      <c r="AQ52" s="378">
        <v>-5.5</v>
      </c>
      <c r="AR52" s="379">
        <v>31.7</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537</v>
      </c>
      <c r="AL53" s="358"/>
      <c r="AM53" s="366">
        <v>524147</v>
      </c>
      <c r="AN53" s="367">
        <v>15740</v>
      </c>
      <c r="AO53" s="368">
        <v>8.1</v>
      </c>
      <c r="AP53" s="369">
        <v>52191</v>
      </c>
      <c r="AQ53" s="370">
        <v>9.3000000000000007</v>
      </c>
      <c r="AR53" s="371">
        <v>-1.2</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536</v>
      </c>
      <c r="AM54" s="374">
        <v>263791</v>
      </c>
      <c r="AN54" s="375">
        <v>7922</v>
      </c>
      <c r="AO54" s="376">
        <v>-24</v>
      </c>
      <c r="AP54" s="377">
        <v>24843</v>
      </c>
      <c r="AQ54" s="378">
        <v>-0.4</v>
      </c>
      <c r="AR54" s="379">
        <v>-23.6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538</v>
      </c>
      <c r="AL55" s="358"/>
      <c r="AM55" s="366">
        <v>305536</v>
      </c>
      <c r="AN55" s="367">
        <v>9205</v>
      </c>
      <c r="AO55" s="368">
        <v>-41.5</v>
      </c>
      <c r="AP55" s="369">
        <v>47387</v>
      </c>
      <c r="AQ55" s="370">
        <v>-9.1999999999999993</v>
      </c>
      <c r="AR55" s="371">
        <v>-32.299999999999997</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536</v>
      </c>
      <c r="AM56" s="374">
        <v>210531</v>
      </c>
      <c r="AN56" s="375">
        <v>6342</v>
      </c>
      <c r="AO56" s="376">
        <v>-19.899999999999999</v>
      </c>
      <c r="AP56" s="377">
        <v>24928</v>
      </c>
      <c r="AQ56" s="378">
        <v>0.3</v>
      </c>
      <c r="AR56" s="379">
        <v>-20.2</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539</v>
      </c>
      <c r="AL57" s="358"/>
      <c r="AM57" s="366">
        <v>233134</v>
      </c>
      <c r="AN57" s="367">
        <v>7066</v>
      </c>
      <c r="AO57" s="368">
        <v>-23.2</v>
      </c>
      <c r="AP57" s="369">
        <v>51264</v>
      </c>
      <c r="AQ57" s="370">
        <v>8.1999999999999993</v>
      </c>
      <c r="AR57" s="371">
        <v>-31.4</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536</v>
      </c>
      <c r="AM58" s="374">
        <v>173722</v>
      </c>
      <c r="AN58" s="375">
        <v>5265</v>
      </c>
      <c r="AO58" s="376">
        <v>-17</v>
      </c>
      <c r="AP58" s="377">
        <v>26040</v>
      </c>
      <c r="AQ58" s="378">
        <v>4.5</v>
      </c>
      <c r="AR58" s="379">
        <v>-21.5</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540</v>
      </c>
      <c r="AL59" s="358"/>
      <c r="AM59" s="366">
        <v>359185</v>
      </c>
      <c r="AN59" s="367">
        <v>10912</v>
      </c>
      <c r="AO59" s="368">
        <v>54.4</v>
      </c>
      <c r="AP59" s="369">
        <v>52068</v>
      </c>
      <c r="AQ59" s="370">
        <v>1.6</v>
      </c>
      <c r="AR59" s="371">
        <v>52.8</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536</v>
      </c>
      <c r="AM60" s="374">
        <v>151341</v>
      </c>
      <c r="AN60" s="375">
        <v>4598</v>
      </c>
      <c r="AO60" s="376">
        <v>-12.7</v>
      </c>
      <c r="AP60" s="377">
        <v>26936</v>
      </c>
      <c r="AQ60" s="378">
        <v>3.4</v>
      </c>
      <c r="AR60" s="379">
        <v>-16.100000000000001</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541</v>
      </c>
      <c r="AL61" s="380"/>
      <c r="AM61" s="381">
        <v>381769</v>
      </c>
      <c r="AN61" s="382">
        <v>11497</v>
      </c>
      <c r="AO61" s="383">
        <v>3.3</v>
      </c>
      <c r="AP61" s="384">
        <v>50130</v>
      </c>
      <c r="AQ61" s="385">
        <v>1.1000000000000001</v>
      </c>
      <c r="AR61" s="371">
        <v>2.2000000000000002</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536</v>
      </c>
      <c r="AM62" s="374">
        <v>229559</v>
      </c>
      <c r="AN62" s="375">
        <v>6910</v>
      </c>
      <c r="AO62" s="376">
        <v>-9.5</v>
      </c>
      <c r="AP62" s="377">
        <v>25537</v>
      </c>
      <c r="AQ62" s="378">
        <v>0.5</v>
      </c>
      <c r="AR62" s="379">
        <v>-10</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FQ+xjm7U2rcFtrRzjbZDXRetzmdNKS3FBRDZbmsLoDVNqR9veEMBSR4/piqV6hM/MqqSDilftvVtXCgGfpwZdA==" saltValue="hVyoKqPKWVyuvnRITLsjz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166"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543</v>
      </c>
    </row>
    <row r="120" spans="125:125" ht="13.5" hidden="1" customHeight="1" x14ac:dyDescent="0.2"/>
    <row r="121" spans="125:125" ht="13.5" hidden="1" customHeight="1" x14ac:dyDescent="0.2">
      <c r="DU121" s="292"/>
    </row>
  </sheetData>
  <sheetProtection algorithmName="SHA-512" hashValue="bn0jaH/XvgfxrUty5YWhHradn6QXT6X2gw5r+2UkY2Y1UW0bRVUfRpr9uFc3zFGesids3B++d6UznhNRGTfOSw==" saltValue="hseMRACTQuOoTnr20ZuqVg==" spinCount="100000" sheet="1" objects="1" scenarios="1"/>
  <dataConsolidate/>
  <phoneticPr fontId="2"/>
  <printOptions horizontalCentered="1" verticalCentered="1"/>
  <pageMargins left="0" right="0" top="0.19685039370078741" bottom="0" header="0.39370078740157483" footer="0"/>
  <pageSetup paperSize="166"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544</v>
      </c>
    </row>
  </sheetData>
  <sheetProtection algorithmName="SHA-512" hashValue="pkSUcqtUhZ/2o4iUNEWSr3TCV5Kqs5vPFsGY3+1mMCh5uMAChO2yi4sTX355QZpe9ItM2fKa+DTm2vs8GwMK5w==" saltValue="M6y/Lq5nBlswWeEA5OIPfg==" spinCount="100000" sheet="1" objects="1" scenarios="1"/>
  <dataConsolidate/>
  <phoneticPr fontId="2"/>
  <printOptions horizontalCentered="1" verticalCentered="1"/>
  <pageMargins left="0" right="0" top="0.19685039370078741" bottom="0" header="0.39370078740157483" footer="0"/>
  <pageSetup paperSize="166"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2">
      <c r="B47" s="10"/>
      <c r="C47" s="1238" t="s">
        <v>3</v>
      </c>
      <c r="D47" s="1238"/>
      <c r="E47" s="1239"/>
      <c r="F47" s="11">
        <v>12.87</v>
      </c>
      <c r="G47" s="12">
        <v>13.23</v>
      </c>
      <c r="H47" s="12">
        <v>11.53</v>
      </c>
      <c r="I47" s="12">
        <v>11.11</v>
      </c>
      <c r="J47" s="13">
        <v>13.89</v>
      </c>
    </row>
    <row r="48" spans="2:10" ht="57.75" customHeight="1" x14ac:dyDescent="0.2">
      <c r="B48" s="14"/>
      <c r="C48" s="1240" t="s">
        <v>4</v>
      </c>
      <c r="D48" s="1240"/>
      <c r="E48" s="1241"/>
      <c r="F48" s="15">
        <v>9.0299999999999994</v>
      </c>
      <c r="G48" s="16">
        <v>8.0299999999999994</v>
      </c>
      <c r="H48" s="16">
        <v>6.28</v>
      </c>
      <c r="I48" s="16">
        <v>6.47</v>
      </c>
      <c r="J48" s="17">
        <v>8.49</v>
      </c>
    </row>
    <row r="49" spans="2:10" ht="57.75" customHeight="1" thickBot="1" x14ac:dyDescent="0.25">
      <c r="B49" s="18"/>
      <c r="C49" s="1242" t="s">
        <v>5</v>
      </c>
      <c r="D49" s="1242"/>
      <c r="E49" s="1243"/>
      <c r="F49" s="19" t="s">
        <v>550</v>
      </c>
      <c r="G49" s="20" t="s">
        <v>551</v>
      </c>
      <c r="H49" s="20" t="s">
        <v>552</v>
      </c>
      <c r="I49" s="20" t="s">
        <v>553</v>
      </c>
      <c r="J49" s="21">
        <v>5.7</v>
      </c>
    </row>
    <row r="50" spans="2:10" ht="13.5" customHeight="1" x14ac:dyDescent="0.2"/>
  </sheetData>
  <sheetProtection algorithmName="SHA-512" hashValue="/6NGg4c8wkLbKwN0zduwu+/enRTK7TMX8f/kfbOnCXzOF9xeK1j7bggD84aNBz6Na6ciNR9rvRasvCr3uzCUiw==" saltValue="V0K+Gn44CcbRSmh7OXDE7w==" spinCount="100000" sheet="1" objects="1" scenarios="1"/>
  <mergeCells count="3">
    <mergeCell ref="C47:E47"/>
    <mergeCell ref="C48:E48"/>
    <mergeCell ref="C49:E49"/>
  </mergeCells>
  <phoneticPr fontId="2"/>
  <printOptions horizontalCentered="1"/>
  <pageMargins left="0" right="0" top="0.19685039370078741" bottom="0" header="0" footer="0"/>
  <pageSetup paperSize="166"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2022-09-09T04:22:03Z</cp:lastPrinted>
  <dcterms:created xsi:type="dcterms:W3CDTF">2022-02-02T04:41:16Z</dcterms:created>
  <dcterms:modified xsi:type="dcterms:W3CDTF">2022-09-26T06:34:53Z</dcterms:modified>
  <cp:category/>
</cp:coreProperties>
</file>